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S:\RDA\1RDA RPTTF Distributions\FY22-23 RPTTF Distribution JAN 2023 - ROPS 22-23B\1.0 Reporting\"/>
    </mc:Choice>
  </mc:AlternateContent>
  <xr:revisionPtr revIDLastSave="0" documentId="13_ncr:1_{BD0784AA-35FF-491B-A39D-89994127E495}" xr6:coauthVersionLast="47" xr6:coauthVersionMax="47" xr10:uidLastSave="{00000000-0000-0000-0000-000000000000}"/>
  <bookViews>
    <workbookView xWindow="-120" yWindow="-120" windowWidth="29040" windowHeight="15840" xr2:uid="{00000000-000D-0000-FFFF-FFFF00000000}"/>
  </bookViews>
  <sheets>
    <sheet name="ROPS 22-23B Lead Sheet ATE" sheetId="33" r:id="rId1"/>
  </sheets>
  <definedNames>
    <definedName name="_xlnm.Print_Area" localSheetId="0">'ROPS 22-23B Lead Sheet ATE'!$D$1:$AE$437</definedName>
    <definedName name="_xlnm.Print_Titles" localSheetId="0">'ROPS 22-23B Lead Sheet ATE'!$C:$D</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434" i="33" l="1"/>
  <c r="AB231" i="33"/>
  <c r="AB192" i="33"/>
  <c r="AB186" i="33"/>
  <c r="AB179" i="33"/>
  <c r="AB173" i="33"/>
  <c r="AB166" i="33"/>
  <c r="AB139" i="33"/>
  <c r="AB112" i="33"/>
  <c r="AB48" i="33"/>
  <c r="AB46" i="33"/>
  <c r="AB388" i="33"/>
  <c r="AB382" i="33"/>
  <c r="AB375" i="33"/>
  <c r="AB347" i="33"/>
  <c r="AB286" i="33"/>
  <c r="AB284" i="33"/>
  <c r="AB431" i="33"/>
  <c r="AB425" i="33"/>
  <c r="AB418" i="33"/>
  <c r="AB390" i="33"/>
  <c r="AB245" i="33"/>
  <c r="AB240" i="33"/>
  <c r="AB22" i="33"/>
  <c r="AB14" i="33"/>
  <c r="AB15" i="33" s="1"/>
  <c r="E21" i="33"/>
  <c r="E13" i="33"/>
  <c r="AB432" i="33" l="1"/>
  <c r="AB233" i="33"/>
  <c r="AB234" i="33" s="1"/>
  <c r="AB235" i="33" s="1"/>
  <c r="AB254" i="33" s="1"/>
  <c r="AB433" i="33"/>
  <c r="E12" i="33"/>
  <c r="E239" i="33" l="1"/>
  <c r="E271" i="33" l="1"/>
  <c r="E423" i="33"/>
  <c r="E380" i="33"/>
  <c r="E367" i="33"/>
  <c r="E306" i="33" l="1"/>
  <c r="E69" i="33" l="1"/>
  <c r="Q245" i="33" l="1"/>
  <c r="U245" i="33"/>
  <c r="L245" i="33"/>
  <c r="V245" i="33"/>
  <c r="R245" i="33"/>
  <c r="X245" i="33"/>
  <c r="S245" i="33"/>
  <c r="AE245" i="33"/>
  <c r="I245" i="33"/>
  <c r="J245" i="33"/>
  <c r="Z245" i="33"/>
  <c r="E243" i="33"/>
  <c r="T245" i="33"/>
  <c r="AC245" i="33"/>
  <c r="AD245" i="33"/>
  <c r="P245" i="33"/>
  <c r="Y245" i="33"/>
  <c r="G245" i="33"/>
  <c r="K245" i="33"/>
  <c r="F245" i="33"/>
  <c r="E242" i="33"/>
  <c r="AA245" i="33"/>
  <c r="H245" i="33"/>
  <c r="O245" i="33"/>
  <c r="W245" i="33"/>
  <c r="N245" i="33"/>
  <c r="M245" i="33"/>
  <c r="E245" i="33" l="1"/>
  <c r="AD240" i="33" l="1"/>
  <c r="Z240" i="33"/>
  <c r="Y240" i="33"/>
  <c r="V240" i="33"/>
  <c r="U240" i="33"/>
  <c r="T240" i="33"/>
  <c r="R240" i="33"/>
  <c r="X240" i="33"/>
  <c r="F240" i="33"/>
  <c r="AC240" i="33"/>
  <c r="H240" i="33"/>
  <c r="L240" i="33"/>
  <c r="I240" i="33"/>
  <c r="M240" i="33"/>
  <c r="J240" i="33"/>
  <c r="O240" i="33"/>
  <c r="S240" i="33"/>
  <c r="W240" i="33"/>
  <c r="AA240" i="33"/>
  <c r="AE240" i="33"/>
  <c r="K240" i="33"/>
  <c r="Q240" i="33"/>
  <c r="P240" i="33"/>
  <c r="G240" i="33"/>
  <c r="E238" i="33"/>
  <c r="J22" i="33" l="1"/>
  <c r="H22" i="33"/>
  <c r="I22" i="33"/>
  <c r="AC22" i="33"/>
  <c r="AA22" i="33"/>
  <c r="Y22" i="33"/>
  <c r="X22" i="33"/>
  <c r="W22" i="33"/>
  <c r="V22" i="33"/>
  <c r="T22" i="33"/>
  <c r="R22" i="33"/>
  <c r="Q22" i="33"/>
  <c r="P22" i="33"/>
  <c r="O22" i="33"/>
  <c r="N22" i="33"/>
  <c r="L22" i="33"/>
  <c r="K22" i="33"/>
  <c r="F22" i="33" l="1"/>
  <c r="Z22" i="33" l="1"/>
  <c r="AD22" i="33"/>
  <c r="M22" i="33"/>
  <c r="G22" i="33"/>
  <c r="U22" i="33"/>
  <c r="S22" i="33"/>
  <c r="AE22" i="33"/>
  <c r="E11" i="33"/>
  <c r="E20" i="33"/>
  <c r="E19" i="33"/>
  <c r="E194" i="33"/>
  <c r="E18" i="33"/>
  <c r="E22" i="33" l="1"/>
  <c r="AA14" i="33" l="1"/>
  <c r="J14" i="33"/>
  <c r="F14" i="33"/>
  <c r="M14" i="33" l="1"/>
  <c r="M15" i="33" s="1"/>
  <c r="Y14" i="33"/>
  <c r="Y15" i="33" s="1"/>
  <c r="T14" i="33"/>
  <c r="T15" i="33" s="1"/>
  <c r="G14" i="33"/>
  <c r="P14" i="33"/>
  <c r="P15" i="33" s="1"/>
  <c r="AE14" i="33"/>
  <c r="W14" i="33"/>
  <c r="AA15" i="33"/>
  <c r="G15" i="33"/>
  <c r="F15" i="33"/>
  <c r="J15" i="33"/>
  <c r="Z14" i="33" l="1"/>
  <c r="Z15" i="33" s="1"/>
  <c r="R14" i="33"/>
  <c r="R15" i="33" s="1"/>
  <c r="S14" i="33"/>
  <c r="S15" i="33" s="1"/>
  <c r="X14" i="33"/>
  <c r="X15" i="33" s="1"/>
  <c r="Q14" i="33"/>
  <c r="Q15" i="33" s="1"/>
  <c r="AE15" i="33"/>
  <c r="K14" i="33"/>
  <c r="K15" i="33" s="1"/>
  <c r="U14" i="33"/>
  <c r="U15" i="33" s="1"/>
  <c r="W15" i="33"/>
  <c r="L14" i="33"/>
  <c r="L15" i="33" s="1"/>
  <c r="N14" i="33"/>
  <c r="N15" i="33" s="1"/>
  <c r="AD14" i="33"/>
  <c r="AD15" i="33" s="1"/>
  <c r="AC14" i="33"/>
  <c r="AC15" i="33" s="1"/>
  <c r="H14" i="33"/>
  <c r="H15" i="33" s="1"/>
  <c r="V14" i="33"/>
  <c r="V15" i="33" s="1"/>
  <c r="I14" i="33"/>
  <c r="I15" i="33" s="1"/>
  <c r="O14" i="33"/>
  <c r="O15" i="33" s="1"/>
  <c r="E10" i="33"/>
  <c r="E9" i="33"/>
  <c r="E14" i="33" l="1"/>
  <c r="E15" i="33" l="1"/>
  <c r="E251" i="33" l="1"/>
  <c r="E248" i="33"/>
  <c r="E250" i="33"/>
  <c r="E249" i="33"/>
  <c r="E244" i="33" l="1"/>
  <c r="AD431" i="33" l="1"/>
  <c r="W418" i="33"/>
  <c r="E391" i="33"/>
  <c r="F418" i="33"/>
  <c r="E412" i="33"/>
  <c r="V425" i="33"/>
  <c r="E202" i="33"/>
  <c r="G425" i="33"/>
  <c r="J418" i="33"/>
  <c r="P418" i="33"/>
  <c r="E71" i="33"/>
  <c r="E406" i="33"/>
  <c r="J425" i="33"/>
  <c r="E417" i="33"/>
  <c r="N418" i="33"/>
  <c r="P425" i="33"/>
  <c r="E397" i="33"/>
  <c r="E395" i="33"/>
  <c r="H425" i="33"/>
  <c r="R418" i="33"/>
  <c r="Q431" i="33"/>
  <c r="M431" i="33"/>
  <c r="U425" i="33"/>
  <c r="E68" i="33"/>
  <c r="E421" i="33"/>
  <c r="E429" i="33"/>
  <c r="Z418" i="33"/>
  <c r="X431" i="33"/>
  <c r="Y425" i="33"/>
  <c r="V418" i="33"/>
  <c r="X425" i="33"/>
  <c r="Q418" i="33"/>
  <c r="E416" i="33"/>
  <c r="S418" i="33"/>
  <c r="R431" i="33"/>
  <c r="E399" i="33"/>
  <c r="E398" i="33"/>
  <c r="W431" i="33"/>
  <c r="E408" i="33"/>
  <c r="AA431" i="33"/>
  <c r="Y431" i="33"/>
  <c r="S425" i="33"/>
  <c r="E419" i="33"/>
  <c r="F425" i="33"/>
  <c r="V431" i="33"/>
  <c r="O431" i="33"/>
  <c r="E402" i="33"/>
  <c r="E413" i="33"/>
  <c r="T425" i="33"/>
  <c r="E410" i="33"/>
  <c r="L418" i="33"/>
  <c r="E401" i="33"/>
  <c r="K418" i="33"/>
  <c r="T431" i="33"/>
  <c r="E407" i="33"/>
  <c r="E393" i="33"/>
  <c r="E403" i="33"/>
  <c r="E415" i="33"/>
  <c r="O425" i="33"/>
  <c r="P431" i="33"/>
  <c r="Z431" i="33"/>
  <c r="AE431" i="33"/>
  <c r="T418" i="33"/>
  <c r="E392" i="33"/>
  <c r="E396" i="33"/>
  <c r="K431" i="33"/>
  <c r="I425" i="33"/>
  <c r="J431" i="33"/>
  <c r="AC431" i="33"/>
  <c r="L425" i="33"/>
  <c r="U431" i="33"/>
  <c r="U418" i="33"/>
  <c r="AD425" i="33"/>
  <c r="M425" i="33"/>
  <c r="E405" i="33"/>
  <c r="AE418" i="33"/>
  <c r="N425" i="33"/>
  <c r="E409" i="33"/>
  <c r="H418" i="33"/>
  <c r="G418" i="33"/>
  <c r="AE425" i="33"/>
  <c r="E414" i="33"/>
  <c r="E404" i="33"/>
  <c r="K425" i="33"/>
  <c r="O418" i="33"/>
  <c r="I431" i="33"/>
  <c r="E420" i="33"/>
  <c r="AA425" i="33"/>
  <c r="AC425" i="33"/>
  <c r="R425" i="33"/>
  <c r="AD418" i="33"/>
  <c r="G431" i="33"/>
  <c r="E394" i="33"/>
  <c r="E400" i="33"/>
  <c r="M418" i="33"/>
  <c r="E411" i="33"/>
  <c r="N431" i="33"/>
  <c r="E430" i="33"/>
  <c r="F431" i="33"/>
  <c r="E426" i="33"/>
  <c r="S431" i="33"/>
  <c r="Z425" i="33"/>
  <c r="E428" i="33"/>
  <c r="E422" i="33"/>
  <c r="H431" i="33"/>
  <c r="W425" i="33"/>
  <c r="L431" i="33"/>
  <c r="Q425" i="33"/>
  <c r="X418" i="33"/>
  <c r="E424" i="33"/>
  <c r="E427" i="33"/>
  <c r="AA418" i="33"/>
  <c r="I418" i="33"/>
  <c r="AC418" i="33"/>
  <c r="Y418" i="33"/>
  <c r="E425" i="33" l="1"/>
  <c r="E431" i="33"/>
  <c r="E418" i="33"/>
  <c r="T390" i="33"/>
  <c r="M284" i="33"/>
  <c r="M390" i="33"/>
  <c r="U46" i="33"/>
  <c r="E274" i="33"/>
  <c r="E34" i="33"/>
  <c r="Y166" i="33"/>
  <c r="E267" i="33"/>
  <c r="E72" i="33"/>
  <c r="E28" i="33"/>
  <c r="AD186" i="33"/>
  <c r="E100" i="33"/>
  <c r="F46" i="33"/>
  <c r="E25" i="33"/>
  <c r="S382" i="33"/>
  <c r="Y347" i="33"/>
  <c r="K375" i="33"/>
  <c r="W112" i="33"/>
  <c r="Y48" i="33"/>
  <c r="E171" i="33"/>
  <c r="Z284" i="33"/>
  <c r="O112" i="33"/>
  <c r="I286" i="33"/>
  <c r="M139" i="33"/>
  <c r="AC388" i="33"/>
  <c r="AE192" i="33"/>
  <c r="E354" i="33"/>
  <c r="S139" i="33"/>
  <c r="P173" i="33"/>
  <c r="X382" i="33"/>
  <c r="Y284" i="33"/>
  <c r="E124" i="33"/>
  <c r="I375" i="33"/>
  <c r="E99" i="33"/>
  <c r="N46" i="33"/>
  <c r="E87" i="33"/>
  <c r="E32" i="33"/>
  <c r="E155" i="33"/>
  <c r="Q46" i="33"/>
  <c r="E52" i="33"/>
  <c r="E373" i="33"/>
  <c r="E381" i="33"/>
  <c r="AC46" i="33"/>
  <c r="V173" i="33"/>
  <c r="AD139" i="33"/>
  <c r="V284" i="33"/>
  <c r="E285" i="33"/>
  <c r="E286" i="33" s="1"/>
  <c r="F286" i="33"/>
  <c r="S192" i="33"/>
  <c r="Z173" i="33"/>
  <c r="L139" i="33"/>
  <c r="E135" i="33"/>
  <c r="AD388" i="33"/>
  <c r="E341" i="33"/>
  <c r="P192" i="33"/>
  <c r="AA390" i="33"/>
  <c r="N192" i="33"/>
  <c r="E59" i="33"/>
  <c r="E95" i="33"/>
  <c r="P231" i="33"/>
  <c r="E115" i="33"/>
  <c r="X284" i="33"/>
  <c r="I179" i="33"/>
  <c r="U284" i="33"/>
  <c r="P347" i="33"/>
  <c r="E326" i="33"/>
  <c r="E332" i="33"/>
  <c r="V192" i="33"/>
  <c r="E352" i="33"/>
  <c r="E83" i="33"/>
  <c r="AA375" i="33"/>
  <c r="O192" i="33"/>
  <c r="V48" i="33"/>
  <c r="E345" i="33"/>
  <c r="V46" i="33"/>
  <c r="E325" i="33"/>
  <c r="M286" i="33"/>
  <c r="Q192" i="33"/>
  <c r="O284" i="33"/>
  <c r="AC166" i="33"/>
  <c r="W166" i="33"/>
  <c r="T166" i="33"/>
  <c r="H186" i="33"/>
  <c r="O166" i="33"/>
  <c r="K390" i="33"/>
  <c r="H382" i="33"/>
  <c r="W186" i="33"/>
  <c r="E44" i="33"/>
  <c r="P112" i="33"/>
  <c r="E66" i="33"/>
  <c r="S166" i="33"/>
  <c r="AC179" i="33"/>
  <c r="H46" i="33"/>
  <c r="Q347" i="33"/>
  <c r="L286" i="33"/>
  <c r="R139" i="33"/>
  <c r="E379" i="33"/>
  <c r="E317" i="33"/>
  <c r="R179" i="33"/>
  <c r="E297" i="33"/>
  <c r="R286" i="33"/>
  <c r="L112" i="33"/>
  <c r="Q166" i="33"/>
  <c r="E81" i="33"/>
  <c r="I166" i="33"/>
  <c r="N375" i="33"/>
  <c r="E369" i="33"/>
  <c r="W388" i="33"/>
  <c r="E370" i="33"/>
  <c r="H347" i="33"/>
  <c r="E86" i="33"/>
  <c r="I173" i="33"/>
  <c r="AC390" i="33"/>
  <c r="L48" i="33"/>
  <c r="Q286" i="33"/>
  <c r="L173" i="33"/>
  <c r="E353" i="33"/>
  <c r="E184" i="33"/>
  <c r="E210" i="33"/>
  <c r="E259" i="33"/>
  <c r="AE166" i="33"/>
  <c r="E41" i="33"/>
  <c r="Q382" i="33"/>
  <c r="Q139" i="33"/>
  <c r="L284" i="33"/>
  <c r="E372" i="33"/>
  <c r="E110" i="33"/>
  <c r="E288" i="33"/>
  <c r="S286" i="33"/>
  <c r="F186" i="33"/>
  <c r="E181" i="33"/>
  <c r="P388" i="33"/>
  <c r="J388" i="33"/>
  <c r="E265" i="33"/>
  <c r="E31" i="33"/>
  <c r="M375" i="33"/>
  <c r="AD192" i="33"/>
  <c r="J284" i="33"/>
  <c r="E323" i="33"/>
  <c r="E371" i="33"/>
  <c r="AD173" i="33"/>
  <c r="E220" i="33"/>
  <c r="E146" i="33"/>
  <c r="G173" i="33"/>
  <c r="E316" i="33"/>
  <c r="O347" i="33"/>
  <c r="X186" i="33"/>
  <c r="Z139" i="33"/>
  <c r="Y112" i="33"/>
  <c r="E42" i="33"/>
  <c r="G192" i="33"/>
  <c r="O179" i="33"/>
  <c r="L382" i="33"/>
  <c r="E35" i="33"/>
  <c r="T173" i="33"/>
  <c r="Z192" i="33"/>
  <c r="O186" i="33"/>
  <c r="E313" i="33"/>
  <c r="AE382" i="33"/>
  <c r="E330" i="33"/>
  <c r="L179" i="33"/>
  <c r="E223" i="33"/>
  <c r="R48" i="33"/>
  <c r="Q390" i="33"/>
  <c r="Q284" i="33"/>
  <c r="E215" i="33"/>
  <c r="E183" i="33"/>
  <c r="U139" i="33"/>
  <c r="AA166" i="33"/>
  <c r="F173" i="33"/>
  <c r="E168" i="33"/>
  <c r="AD46" i="33"/>
  <c r="P166" i="33"/>
  <c r="E266" i="33"/>
  <c r="E133" i="33"/>
  <c r="E177" i="33"/>
  <c r="E159" i="33"/>
  <c r="M48" i="33"/>
  <c r="E61" i="33"/>
  <c r="M192" i="33"/>
  <c r="E75" i="33"/>
  <c r="E145" i="33"/>
  <c r="E228" i="33"/>
  <c r="Z166" i="33"/>
  <c r="AE390" i="33"/>
  <c r="E346" i="33"/>
  <c r="N284" i="33"/>
  <c r="Q112" i="33"/>
  <c r="N179" i="33"/>
  <c r="E320" i="33"/>
  <c r="E282" i="33"/>
  <c r="Q48" i="33"/>
  <c r="N48" i="33"/>
  <c r="U347" i="33"/>
  <c r="AC112" i="33"/>
  <c r="AC347" i="33"/>
  <c r="G48" i="33"/>
  <c r="E105" i="33"/>
  <c r="E211" i="33"/>
  <c r="AA48" i="33"/>
  <c r="H286" i="33"/>
  <c r="AA179" i="33"/>
  <c r="N112" i="33"/>
  <c r="E111" i="33"/>
  <c r="K139" i="33"/>
  <c r="E67" i="33"/>
  <c r="Y139" i="33"/>
  <c r="E272" i="33"/>
  <c r="L390" i="33"/>
  <c r="E311" i="33"/>
  <c r="E207" i="33"/>
  <c r="T382" i="33"/>
  <c r="Z112" i="33"/>
  <c r="E355" i="33"/>
  <c r="E322" i="33"/>
  <c r="V382" i="33"/>
  <c r="S46" i="33"/>
  <c r="E386" i="33"/>
  <c r="Y286" i="33"/>
  <c r="L186" i="33"/>
  <c r="P286" i="33"/>
  <c r="R166" i="33"/>
  <c r="T286" i="33"/>
  <c r="L375" i="33"/>
  <c r="F388" i="33"/>
  <c r="E383" i="33"/>
  <c r="M46" i="33"/>
  <c r="E109" i="33"/>
  <c r="E331" i="33"/>
  <c r="Y173" i="33"/>
  <c r="E344" i="33"/>
  <c r="E88" i="33"/>
  <c r="H192" i="33"/>
  <c r="E190" i="33"/>
  <c r="E300" i="33"/>
  <c r="E225" i="33"/>
  <c r="E141" i="33"/>
  <c r="U179" i="33"/>
  <c r="N390" i="33"/>
  <c r="E127" i="33"/>
  <c r="V112" i="33"/>
  <c r="Z179" i="33"/>
  <c r="AD112" i="33"/>
  <c r="I284" i="33"/>
  <c r="E101" i="33"/>
  <c r="E301" i="33"/>
  <c r="AD284" i="33"/>
  <c r="E188" i="33"/>
  <c r="E358" i="33"/>
  <c r="N139" i="33"/>
  <c r="E335" i="33"/>
  <c r="E29" i="33"/>
  <c r="E56" i="33"/>
  <c r="E280" i="33"/>
  <c r="X347" i="33"/>
  <c r="H112" i="33"/>
  <c r="E216" i="33"/>
  <c r="O390" i="33"/>
  <c r="J112" i="33"/>
  <c r="Y390" i="33"/>
  <c r="E308" i="33"/>
  <c r="E276" i="33"/>
  <c r="AA192" i="33"/>
  <c r="AE388" i="33"/>
  <c r="E116" i="33"/>
  <c r="E182" i="33"/>
  <c r="E209" i="33"/>
  <c r="E214" i="33"/>
  <c r="J166" i="33"/>
  <c r="Y192" i="33"/>
  <c r="AC286" i="33"/>
  <c r="U382" i="33"/>
  <c r="E82" i="33"/>
  <c r="M186" i="33"/>
  <c r="E161" i="33"/>
  <c r="J186" i="33"/>
  <c r="E321" i="33"/>
  <c r="J173" i="33"/>
  <c r="E165" i="33"/>
  <c r="E338" i="33"/>
  <c r="E53" i="33"/>
  <c r="W48" i="33"/>
  <c r="X375" i="33"/>
  <c r="E45" i="33"/>
  <c r="AA382" i="33"/>
  <c r="E77" i="33"/>
  <c r="AE375" i="33"/>
  <c r="E258" i="33"/>
  <c r="Y388" i="33"/>
  <c r="N186" i="33"/>
  <c r="AC48" i="33"/>
  <c r="E120" i="33"/>
  <c r="E172" i="33"/>
  <c r="V179" i="33"/>
  <c r="E27" i="33"/>
  <c r="Z347" i="33"/>
  <c r="N166" i="33"/>
  <c r="E30" i="33"/>
  <c r="L192" i="33"/>
  <c r="E294" i="33"/>
  <c r="Q186" i="33"/>
  <c r="R390" i="33"/>
  <c r="E157" i="33"/>
  <c r="P48" i="33"/>
  <c r="K112" i="33"/>
  <c r="G382" i="33"/>
  <c r="R186" i="33"/>
  <c r="M173" i="33"/>
  <c r="E360" i="33"/>
  <c r="AA186" i="33"/>
  <c r="E74" i="33"/>
  <c r="E102" i="33"/>
  <c r="G347" i="33"/>
  <c r="E329" i="33"/>
  <c r="E91" i="33"/>
  <c r="E221" i="33"/>
  <c r="F375" i="33"/>
  <c r="E348" i="33"/>
  <c r="E106" i="33"/>
  <c r="E376" i="33"/>
  <c r="F382" i="33"/>
  <c r="E362" i="33"/>
  <c r="V286" i="33"/>
  <c r="J375" i="33"/>
  <c r="E98" i="33"/>
  <c r="K286" i="33"/>
  <c r="U390" i="33"/>
  <c r="AC173" i="33"/>
  <c r="E125" i="33"/>
  <c r="E107" i="33"/>
  <c r="J48" i="33"/>
  <c r="Y231" i="33"/>
  <c r="R284" i="33"/>
  <c r="T186" i="33"/>
  <c r="E374" i="33"/>
  <c r="AD347" i="33"/>
  <c r="J192" i="33"/>
  <c r="E349" i="33"/>
  <c r="N173" i="33"/>
  <c r="E337" i="33"/>
  <c r="M112" i="33"/>
  <c r="E377" i="33"/>
  <c r="E37" i="33"/>
  <c r="AA46" i="33"/>
  <c r="I139" i="33"/>
  <c r="H139" i="33"/>
  <c r="E147" i="33"/>
  <c r="AE46" i="33"/>
  <c r="R388" i="33"/>
  <c r="E36" i="33"/>
  <c r="S112" i="33"/>
  <c r="W390" i="33"/>
  <c r="AE347" i="33"/>
  <c r="V347" i="33"/>
  <c r="AD382" i="33"/>
  <c r="AE186" i="33"/>
  <c r="P382" i="33"/>
  <c r="J390" i="33"/>
  <c r="V388" i="33"/>
  <c r="W375" i="33"/>
  <c r="E164" i="33"/>
  <c r="E384" i="33"/>
  <c r="K231" i="33"/>
  <c r="AA286" i="33"/>
  <c r="W173" i="33"/>
  <c r="T139" i="33"/>
  <c r="S173" i="33"/>
  <c r="G286" i="33"/>
  <c r="J139" i="33"/>
  <c r="E158" i="33"/>
  <c r="S375" i="33"/>
  <c r="T192" i="33"/>
  <c r="F347" i="33"/>
  <c r="E287" i="33"/>
  <c r="R46" i="33"/>
  <c r="E318" i="33"/>
  <c r="E200" i="33"/>
  <c r="E208" i="33"/>
  <c r="E143" i="33"/>
  <c r="I388" i="33"/>
  <c r="E261" i="33"/>
  <c r="E80" i="33"/>
  <c r="W46" i="33"/>
  <c r="E299" i="33"/>
  <c r="E364" i="33"/>
  <c r="G186" i="33"/>
  <c r="S179" i="33"/>
  <c r="W179" i="33"/>
  <c r="E93" i="33"/>
  <c r="E275" i="33"/>
  <c r="E175" i="33"/>
  <c r="E79" i="33"/>
  <c r="X48" i="33"/>
  <c r="E152" i="33"/>
  <c r="E121" i="33"/>
  <c r="E129" i="33"/>
  <c r="X231" i="33"/>
  <c r="E148" i="33"/>
  <c r="E60" i="33"/>
  <c r="X139" i="33"/>
  <c r="AA173" i="33"/>
  <c r="M382" i="33"/>
  <c r="I192" i="33"/>
  <c r="X179" i="33"/>
  <c r="G390" i="33"/>
  <c r="E314" i="33"/>
  <c r="E366" i="33"/>
  <c r="E43" i="33"/>
  <c r="H284" i="33"/>
  <c r="K186" i="33"/>
  <c r="E185" i="33"/>
  <c r="J179" i="33"/>
  <c r="E327" i="33"/>
  <c r="X390" i="33"/>
  <c r="E191" i="33"/>
  <c r="S390" i="33"/>
  <c r="W192" i="33"/>
  <c r="P179" i="33"/>
  <c r="AC186" i="33"/>
  <c r="E119" i="33"/>
  <c r="J231" i="33"/>
  <c r="E339" i="33"/>
  <c r="E196" i="33"/>
  <c r="E197" i="33"/>
  <c r="M388" i="33"/>
  <c r="E281" i="33"/>
  <c r="E149" i="33"/>
  <c r="G112" i="33"/>
  <c r="E132" i="33"/>
  <c r="Z382" i="33"/>
  <c r="E350" i="33"/>
  <c r="P46" i="33"/>
  <c r="E26" i="33"/>
  <c r="H179" i="33"/>
  <c r="AC284" i="33"/>
  <c r="G179" i="33"/>
  <c r="K382" i="33"/>
  <c r="Y186" i="33"/>
  <c r="U375" i="33"/>
  <c r="E162" i="33"/>
  <c r="E270" i="33"/>
  <c r="E257" i="33"/>
  <c r="F284" i="33"/>
  <c r="L166" i="33"/>
  <c r="F390" i="33"/>
  <c r="E389" i="33"/>
  <c r="E390" i="33" s="1"/>
  <c r="E263" i="33"/>
  <c r="U231" i="33"/>
  <c r="Y382" i="33"/>
  <c r="X192" i="33"/>
  <c r="X112" i="33"/>
  <c r="R192" i="33"/>
  <c r="M179" i="33"/>
  <c r="E160" i="33"/>
  <c r="W347" i="33"/>
  <c r="E356" i="33"/>
  <c r="E357" i="33"/>
  <c r="E178" i="33"/>
  <c r="U286" i="33"/>
  <c r="AD286" i="33"/>
  <c r="K48" i="33"/>
  <c r="E57" i="33"/>
  <c r="G166" i="33"/>
  <c r="E63" i="33"/>
  <c r="AE139" i="33"/>
  <c r="E114" i="33"/>
  <c r="R173" i="33"/>
  <c r="E136" i="33"/>
  <c r="Q173" i="33"/>
  <c r="S388" i="33"/>
  <c r="R375" i="33"/>
  <c r="E333" i="33"/>
  <c r="G139" i="33"/>
  <c r="W286" i="33"/>
  <c r="M347" i="33"/>
  <c r="E385" i="33"/>
  <c r="P284" i="33"/>
  <c r="L347" i="33"/>
  <c r="E47" i="33"/>
  <c r="E48" i="33" s="1"/>
  <c r="F48" i="33"/>
  <c r="E305" i="33"/>
  <c r="E262" i="33"/>
  <c r="AE48" i="33"/>
  <c r="E307" i="33"/>
  <c r="E189" i="33"/>
  <c r="G46" i="33"/>
  <c r="Q375" i="33"/>
  <c r="E150" i="33"/>
  <c r="E85" i="33"/>
  <c r="O46" i="33"/>
  <c r="E213" i="33"/>
  <c r="AD375" i="33"/>
  <c r="T284" i="33"/>
  <c r="E62" i="33"/>
  <c r="O231" i="33"/>
  <c r="O382" i="33"/>
  <c r="Q231" i="33"/>
  <c r="E128" i="33"/>
  <c r="H173" i="33"/>
  <c r="V375" i="33"/>
  <c r="E156" i="33"/>
  <c r="E290" i="33"/>
  <c r="E170" i="33"/>
  <c r="E292" i="33"/>
  <c r="Q179" i="33"/>
  <c r="S347" i="33"/>
  <c r="T388" i="33"/>
  <c r="E342" i="33"/>
  <c r="E269" i="33"/>
  <c r="H166" i="33"/>
  <c r="AC192" i="33"/>
  <c r="E340" i="33"/>
  <c r="E78" i="33"/>
  <c r="U166" i="33"/>
  <c r="N231" i="33"/>
  <c r="E205" i="33"/>
  <c r="F112" i="33"/>
  <c r="E50" i="33"/>
  <c r="E324" i="33"/>
  <c r="E122" i="33"/>
  <c r="R112" i="33"/>
  <c r="I48" i="33"/>
  <c r="AE179" i="33"/>
  <c r="E138" i="33"/>
  <c r="H388" i="33"/>
  <c r="AE284" i="33"/>
  <c r="E296" i="33"/>
  <c r="G284" i="33"/>
  <c r="E359" i="33"/>
  <c r="S284" i="33"/>
  <c r="E104" i="33"/>
  <c r="E92" i="33"/>
  <c r="E144" i="33"/>
  <c r="E217" i="33"/>
  <c r="X46" i="33"/>
  <c r="K166" i="33"/>
  <c r="E387" i="33"/>
  <c r="E312" i="33"/>
  <c r="E174" i="33"/>
  <c r="F179" i="33"/>
  <c r="E94" i="33"/>
  <c r="U186" i="33"/>
  <c r="E76" i="33"/>
  <c r="E89" i="33"/>
  <c r="E227" i="33"/>
  <c r="Z48" i="33"/>
  <c r="E39" i="33"/>
  <c r="E64" i="33"/>
  <c r="E303" i="33"/>
  <c r="E118" i="33"/>
  <c r="K284" i="33"/>
  <c r="E153" i="33"/>
  <c r="T112" i="33"/>
  <c r="R231" i="33"/>
  <c r="E368" i="33"/>
  <c r="O286" i="33"/>
  <c r="I186" i="33"/>
  <c r="AE286" i="33"/>
  <c r="E51" i="33"/>
  <c r="AE173" i="33"/>
  <c r="V231" i="33"/>
  <c r="K388" i="33"/>
  <c r="E351" i="33"/>
  <c r="E142" i="33"/>
  <c r="Y46" i="33"/>
  <c r="E298" i="33"/>
  <c r="E289" i="33"/>
  <c r="E195" i="33"/>
  <c r="F231" i="33"/>
  <c r="E117" i="33"/>
  <c r="K46" i="33"/>
  <c r="E199" i="33"/>
  <c r="K347" i="33"/>
  <c r="E70" i="33"/>
  <c r="E123" i="33"/>
  <c r="E283" i="33"/>
  <c r="N382" i="33"/>
  <c r="Z390" i="33"/>
  <c r="AD231" i="33"/>
  <c r="G375" i="33"/>
  <c r="E361" i="33"/>
  <c r="X173" i="33"/>
  <c r="AA139" i="33"/>
  <c r="E84" i="33"/>
  <c r="P375" i="33"/>
  <c r="Z186" i="33"/>
  <c r="E268" i="33"/>
  <c r="J347" i="33"/>
  <c r="AD166" i="33"/>
  <c r="V139" i="33"/>
  <c r="T46" i="33"/>
  <c r="AE231" i="33"/>
  <c r="T375" i="33"/>
  <c r="E131" i="33"/>
  <c r="V186" i="33"/>
  <c r="H231" i="33"/>
  <c r="E65" i="33"/>
  <c r="J286" i="33"/>
  <c r="T179" i="33"/>
  <c r="O139" i="33"/>
  <c r="W382" i="33"/>
  <c r="U388" i="33"/>
  <c r="E134" i="33"/>
  <c r="E302" i="33"/>
  <c r="L46" i="33"/>
  <c r="E140" i="33"/>
  <c r="F166" i="33"/>
  <c r="AD48" i="33"/>
  <c r="E343" i="33"/>
  <c r="E336" i="33"/>
  <c r="AD179" i="33"/>
  <c r="E154" i="33"/>
  <c r="U112" i="33"/>
  <c r="AA284" i="33"/>
  <c r="E291" i="33"/>
  <c r="E169" i="33"/>
  <c r="E137" i="33"/>
  <c r="Y375" i="33"/>
  <c r="E278" i="33"/>
  <c r="X166" i="33"/>
  <c r="O375" i="33"/>
  <c r="E54" i="33"/>
  <c r="E113" i="33"/>
  <c r="F139" i="33"/>
  <c r="I46" i="33"/>
  <c r="E260" i="33"/>
  <c r="U192" i="33"/>
  <c r="U173" i="33"/>
  <c r="E163" i="33"/>
  <c r="E55" i="33"/>
  <c r="X388" i="33"/>
  <c r="S186" i="33"/>
  <c r="K192" i="33"/>
  <c r="W139" i="33"/>
  <c r="I112" i="33"/>
  <c r="R347" i="33"/>
  <c r="M166" i="33"/>
  <c r="I382" i="33"/>
  <c r="E126" i="33"/>
  <c r="X286" i="33"/>
  <c r="N347" i="33"/>
  <c r="T48" i="33"/>
  <c r="Z286" i="33"/>
  <c r="H390" i="33"/>
  <c r="E224" i="33"/>
  <c r="N286" i="33"/>
  <c r="E310" i="33"/>
  <c r="E130" i="33"/>
  <c r="O388" i="33"/>
  <c r="E304" i="33"/>
  <c r="H48" i="33"/>
  <c r="G388" i="33"/>
  <c r="E264" i="33"/>
  <c r="E277" i="33"/>
  <c r="E293" i="33"/>
  <c r="E219" i="33"/>
  <c r="AC375" i="33"/>
  <c r="E108" i="33"/>
  <c r="J46" i="33"/>
  <c r="E279" i="33"/>
  <c r="E315" i="33"/>
  <c r="N388" i="33"/>
  <c r="I231" i="33"/>
  <c r="E229" i="33"/>
  <c r="Q388" i="33"/>
  <c r="E33" i="33"/>
  <c r="AC139" i="33"/>
  <c r="V166" i="33"/>
  <c r="S48" i="33"/>
  <c r="E273" i="33"/>
  <c r="P139" i="33"/>
  <c r="H375" i="33"/>
  <c r="K179" i="33"/>
  <c r="Z388" i="33"/>
  <c r="Z375" i="33"/>
  <c r="AD390" i="33"/>
  <c r="E151" i="33"/>
  <c r="E97" i="33"/>
  <c r="AA347" i="33"/>
  <c r="Y179" i="33"/>
  <c r="E103" i="33"/>
  <c r="T231" i="33"/>
  <c r="T347" i="33"/>
  <c r="L388" i="33"/>
  <c r="K173" i="33"/>
  <c r="V390" i="33"/>
  <c r="E73" i="33"/>
  <c r="J382" i="33"/>
  <c r="R382" i="33"/>
  <c r="E295" i="33"/>
  <c r="E187" i="33"/>
  <c r="F192" i="33"/>
  <c r="W231" i="33"/>
  <c r="W284" i="33"/>
  <c r="E319" i="33"/>
  <c r="E90" i="33"/>
  <c r="AE112" i="33"/>
  <c r="Z46" i="33"/>
  <c r="I347" i="33"/>
  <c r="E218" i="33"/>
  <c r="P186" i="33"/>
  <c r="E226" i="33"/>
  <c r="E206" i="33"/>
  <c r="E201" i="33"/>
  <c r="E230" i="33"/>
  <c r="Z231" i="33"/>
  <c r="L231" i="33"/>
  <c r="E363" i="33"/>
  <c r="E96" i="33"/>
  <c r="U48" i="33"/>
  <c r="P390" i="33"/>
  <c r="E40" i="33"/>
  <c r="AC231" i="33"/>
  <c r="E328" i="33"/>
  <c r="I390" i="33"/>
  <c r="E204" i="33"/>
  <c r="E378" i="33"/>
  <c r="E334" i="33"/>
  <c r="E365" i="33"/>
  <c r="AA112" i="33"/>
  <c r="E198" i="33"/>
  <c r="E309" i="33"/>
  <c r="AA231" i="33"/>
  <c r="G231" i="33"/>
  <c r="E212" i="33"/>
  <c r="O173" i="33"/>
  <c r="S231" i="33"/>
  <c r="O48" i="33"/>
  <c r="M231" i="33"/>
  <c r="AA388" i="33"/>
  <c r="E58" i="33"/>
  <c r="E38" i="33"/>
  <c r="AC382" i="33"/>
  <c r="E203" i="33"/>
  <c r="E176" i="33"/>
  <c r="E222" i="33"/>
  <c r="Z233" i="33" l="1"/>
  <c r="Z234" i="33" s="1"/>
  <c r="Z235" i="33" s="1"/>
  <c r="Z254" i="33" s="1"/>
  <c r="N433" i="33"/>
  <c r="E186" i="33"/>
  <c r="V433" i="33"/>
  <c r="H433" i="33"/>
  <c r="J433" i="33"/>
  <c r="X432" i="33"/>
  <c r="T433" i="33"/>
  <c r="E388" i="33"/>
  <c r="Y433" i="33"/>
  <c r="U433" i="33"/>
  <c r="M433" i="33"/>
  <c r="Z433" i="33"/>
  <c r="E179" i="33"/>
  <c r="E139" i="33"/>
  <c r="Y233" i="33"/>
  <c r="Y234" i="33" s="1"/>
  <c r="Y235" i="33" s="1"/>
  <c r="T233" i="33"/>
  <c r="T234" i="33" s="1"/>
  <c r="T235" i="33" s="1"/>
  <c r="Q433" i="33"/>
  <c r="AA233" i="33"/>
  <c r="AA234" i="33" s="1"/>
  <c r="AA235" i="33" s="1"/>
  <c r="AA432" i="33"/>
  <c r="G432" i="33"/>
  <c r="E173" i="33"/>
  <c r="I433" i="33"/>
  <c r="E382" i="33"/>
  <c r="F432" i="33"/>
  <c r="AC433" i="33"/>
  <c r="I233" i="33"/>
  <c r="I234" i="33" s="1"/>
  <c r="I235" i="33" s="1"/>
  <c r="AA433" i="33"/>
  <c r="L233" i="33"/>
  <c r="L234" i="33" s="1"/>
  <c r="L235" i="33" s="1"/>
  <c r="E192" i="33"/>
  <c r="E231" i="33"/>
  <c r="E112" i="33"/>
  <c r="O233" i="33"/>
  <c r="O234" i="33" s="1"/>
  <c r="O235" i="33" s="1"/>
  <c r="E166" i="33"/>
  <c r="N432" i="33"/>
  <c r="N434" i="33" s="1"/>
  <c r="W233" i="33"/>
  <c r="W234" i="33" s="1"/>
  <c r="W235" i="33" s="1"/>
  <c r="X233" i="33"/>
  <c r="X234" i="33" s="1"/>
  <c r="X235" i="33" s="1"/>
  <c r="E46" i="33"/>
  <c r="E284" i="33"/>
  <c r="P433" i="33"/>
  <c r="E375" i="33"/>
  <c r="AC233" i="33"/>
  <c r="AC234" i="33" s="1"/>
  <c r="AC235" i="33" s="1"/>
  <c r="J233" i="33"/>
  <c r="J234" i="33" s="1"/>
  <c r="J235" i="33" s="1"/>
  <c r="AC432" i="33"/>
  <c r="AD433" i="33"/>
  <c r="N233" i="33"/>
  <c r="N234" i="33" s="1"/>
  <c r="N235" i="33" s="1"/>
  <c r="L433" i="33"/>
  <c r="M233" i="33"/>
  <c r="M234" i="33" s="1"/>
  <c r="M235" i="33" s="1"/>
  <c r="AD432" i="33"/>
  <c r="W432" i="33"/>
  <c r="Z432" i="33"/>
  <c r="H233" i="33"/>
  <c r="H234" i="33" s="1"/>
  <c r="H235" i="33" s="1"/>
  <c r="AE433" i="33"/>
  <c r="J432" i="33"/>
  <c r="J434" i="33" s="1"/>
  <c r="E347" i="33"/>
  <c r="K432" i="33"/>
  <c r="AE432" i="33"/>
  <c r="W433" i="33"/>
  <c r="Q432" i="33"/>
  <c r="F233" i="33"/>
  <c r="F234" i="33" s="1"/>
  <c r="F235" i="33" s="1"/>
  <c r="O433" i="33"/>
  <c r="G433" i="33"/>
  <c r="K233" i="33"/>
  <c r="K234" i="33" s="1"/>
  <c r="K235" i="33" s="1"/>
  <c r="I432" i="33"/>
  <c r="R432" i="33"/>
  <c r="AE233" i="33"/>
  <c r="AE234" i="33" s="1"/>
  <c r="AE235" i="33" s="1"/>
  <c r="AE254" i="33" s="1"/>
  <c r="S432" i="33"/>
  <c r="P432" i="33"/>
  <c r="R433" i="33"/>
  <c r="H432" i="33"/>
  <c r="H434" i="33" s="1"/>
  <c r="S433" i="33"/>
  <c r="V432" i="33"/>
  <c r="V434" i="33" s="1"/>
  <c r="Q233" i="33"/>
  <c r="Q234" i="33" s="1"/>
  <c r="Q235" i="33" s="1"/>
  <c r="U233" i="33"/>
  <c r="U234" i="33" s="1"/>
  <c r="U235" i="33" s="1"/>
  <c r="P233" i="33"/>
  <c r="P234" i="33" s="1"/>
  <c r="P235" i="33" s="1"/>
  <c r="F433" i="33"/>
  <c r="V233" i="33"/>
  <c r="V234" i="33" s="1"/>
  <c r="V235" i="33" s="1"/>
  <c r="U432" i="33"/>
  <c r="Y432" i="33"/>
  <c r="O432" i="33"/>
  <c r="T432" i="33"/>
  <c r="AD233" i="33"/>
  <c r="AD234" i="33" s="1"/>
  <c r="AD235" i="33" s="1"/>
  <c r="M432" i="33"/>
  <c r="K433" i="33"/>
  <c r="S233" i="33"/>
  <c r="S234" i="33" s="1"/>
  <c r="S235" i="33" s="1"/>
  <c r="S254" i="33" s="1"/>
  <c r="G233" i="33"/>
  <c r="G234" i="33" s="1"/>
  <c r="G235" i="33" s="1"/>
  <c r="R233" i="33"/>
  <c r="R234" i="33" s="1"/>
  <c r="R235" i="33" s="1"/>
  <c r="X433" i="33"/>
  <c r="L432" i="33"/>
  <c r="L434" i="33" l="1"/>
  <c r="Z434" i="33"/>
  <c r="U434" i="33"/>
  <c r="X434" i="33"/>
  <c r="P434" i="33"/>
  <c r="Q434" i="33"/>
  <c r="E233" i="33"/>
  <c r="AC434" i="33"/>
  <c r="T434" i="33"/>
  <c r="I434" i="33"/>
  <c r="Y434" i="33"/>
  <c r="AA434" i="33"/>
  <c r="M434" i="33"/>
  <c r="E432" i="33"/>
  <c r="F434" i="33"/>
  <c r="W434" i="33"/>
  <c r="K434" i="33"/>
  <c r="AE434" i="33"/>
  <c r="G434" i="33"/>
  <c r="AD434" i="33"/>
  <c r="O434" i="33"/>
  <c r="E235" i="33"/>
  <c r="E234" i="33"/>
  <c r="R434" i="33"/>
  <c r="E433" i="33"/>
  <c r="S434" i="33"/>
  <c r="E434" i="33" l="1"/>
  <c r="U254" i="33" l="1"/>
  <c r="AD254" i="33"/>
  <c r="G254" i="33"/>
  <c r="AC254" i="33" l="1"/>
  <c r="I254" i="33"/>
  <c r="O254" i="33"/>
  <c r="J254" i="33"/>
  <c r="AA254" i="33"/>
  <c r="V254" i="33"/>
  <c r="Y254" i="33"/>
  <c r="K254" i="33"/>
  <c r="H254" i="33"/>
  <c r="L254" i="33"/>
  <c r="N254" i="33"/>
  <c r="M254" i="33"/>
  <c r="P254" i="33"/>
  <c r="X254" i="33"/>
  <c r="W254" i="33"/>
  <c r="Q254" i="33"/>
  <c r="R254" i="33"/>
  <c r="T254" i="33"/>
  <c r="E246" i="33" l="1"/>
  <c r="F254" i="33"/>
  <c r="E254" i="33" s="1"/>
  <c r="E237" i="33" l="1"/>
  <c r="N240" i="33"/>
  <c r="E240" i="33"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9-FY 2015-16 PI867 (collections 02-06-16 thru 02-26-16)" type="6" refreshedVersion="5" background="1" saveData="1">
    <textPr codePage="437" sourceFile="S:\Control D Report\PI867\FY15-16\9-FY 2015-16 PI867 (collections 02-06-16 thru 02-26-16).txt" delimited="0">
      <textFields count="14">
        <textField/>
        <textField position="5"/>
        <textField position="12"/>
        <textField position="38"/>
        <textField position="47"/>
        <textField position="51"/>
        <textField position="56"/>
        <textField position="59"/>
        <textField position="63"/>
        <textField position="66"/>
        <textField position="86"/>
        <textField position="90"/>
        <textField position="114"/>
        <textField position="130"/>
      </textFields>
    </textPr>
  </connection>
</connections>
</file>

<file path=xl/sharedStrings.xml><?xml version="1.0" encoding="utf-8"?>
<sst xmlns="http://schemas.openxmlformats.org/spreadsheetml/2006/main" count="1231" uniqueCount="420">
  <si>
    <t>City Passthrough Payments</t>
  </si>
  <si>
    <t>County Passthrough Payments</t>
  </si>
  <si>
    <t>Special District Passthrough Payments</t>
  </si>
  <si>
    <t>K-12 School Passthrough Payments - Tax Portion</t>
  </si>
  <si>
    <t>K-12 School Passthrough Payments - Facilities Portion</t>
  </si>
  <si>
    <t>Community College Passthrough Payments - Tax Portion</t>
  </si>
  <si>
    <t>Community College Passthrough Payments - Facilities Portion</t>
  </si>
  <si>
    <t>County Office of Education - Tax Portion</t>
  </si>
  <si>
    <t>County Office of Education - Facilities Portion</t>
  </si>
  <si>
    <t xml:space="preserve">County Office of Education  </t>
  </si>
  <si>
    <t>Counties</t>
  </si>
  <si>
    <t>Secured &amp; Unsecured Property Tax Increment (TI)</t>
  </si>
  <si>
    <t>Supplemental &amp; Unitary Property TI</t>
  </si>
  <si>
    <t>Cities</t>
  </si>
  <si>
    <t>K-12 Schools</t>
  </si>
  <si>
    <t xml:space="preserve">Community Colleges  </t>
  </si>
  <si>
    <t>ERAF - K-12</t>
  </si>
  <si>
    <t>ERAF - Community Colleges</t>
  </si>
  <si>
    <t>ERAF - County Offices of Education</t>
  </si>
  <si>
    <t>Special Districts</t>
  </si>
  <si>
    <t>Education Revenue Augmentation Fund (ERAF)</t>
  </si>
  <si>
    <t>Administrative Fees to CAC</t>
  </si>
  <si>
    <t xml:space="preserve">Comments: </t>
  </si>
  <si>
    <t xml:space="preserve">Title of Former Redevelopment Agency: </t>
  </si>
  <si>
    <t>Line #</t>
  </si>
  <si>
    <r>
      <t xml:space="preserve">RPTTF Distributions - </t>
    </r>
    <r>
      <rPr>
        <sz val="10"/>
        <rFont val="Arial"/>
        <family val="2"/>
      </rPr>
      <t>Include all payments made pursuant to Health and Safety Code (H&amp;S) Section 34183.  Note that the following distributions are not necessary listed in the priority order required by H&amp;S 34183.</t>
    </r>
  </si>
  <si>
    <t>Countywide Totals</t>
  </si>
  <si>
    <r>
      <rPr>
        <b/>
        <sz val="12"/>
        <rFont val="Arial"/>
        <family val="2"/>
      </rPr>
      <t xml:space="preserve">Recognized Obligation Payment Schedule (ROPS) Redevelopment Property Tax Trust Fund (RPTTF) Distributions </t>
    </r>
    <r>
      <rPr>
        <sz val="10"/>
        <rFont val="Arial"/>
        <family val="2"/>
      </rPr>
      <t xml:space="preserve">
(to be completed by County Auditor-Controllers (CACs) - all values should be reported in whole dollars)</t>
    </r>
  </si>
  <si>
    <r>
      <t xml:space="preserve">RPTTF Deposits - </t>
    </r>
    <r>
      <rPr>
        <sz val="10"/>
        <rFont val="Arial"/>
        <family val="2"/>
      </rPr>
      <t>Entering the deposits by source is optional.</t>
    </r>
  </si>
  <si>
    <t xml:space="preserve">Non-Admin EOs </t>
  </si>
  <si>
    <t>RS01</t>
  </si>
  <si>
    <t>RS02</t>
  </si>
  <si>
    <t>RS03</t>
  </si>
  <si>
    <t>RS04</t>
  </si>
  <si>
    <t>RS05</t>
  </si>
  <si>
    <t>RS06</t>
  </si>
  <si>
    <t>RS07</t>
  </si>
  <si>
    <t>RS08</t>
  </si>
  <si>
    <t>RS09</t>
  </si>
  <si>
    <t>RS10</t>
  </si>
  <si>
    <t>RS11</t>
  </si>
  <si>
    <t>RS12</t>
  </si>
  <si>
    <t>RS13</t>
  </si>
  <si>
    <t>RS14</t>
  </si>
  <si>
    <t>RS15</t>
  </si>
  <si>
    <t>RS16</t>
  </si>
  <si>
    <t>RS17</t>
  </si>
  <si>
    <t>RS18</t>
  </si>
  <si>
    <t>RS19</t>
  </si>
  <si>
    <t>RS20</t>
  </si>
  <si>
    <t>RS21</t>
  </si>
  <si>
    <t>RS22</t>
  </si>
  <si>
    <t>RS23</t>
  </si>
  <si>
    <t>RS24</t>
  </si>
  <si>
    <t>RS25</t>
  </si>
  <si>
    <t>RS26</t>
  </si>
  <si>
    <t>Adelanto</t>
  </si>
  <si>
    <t>Apple Valley</t>
  </si>
  <si>
    <t>Barstow</t>
  </si>
  <si>
    <t>Chino</t>
  </si>
  <si>
    <t>Colton</t>
  </si>
  <si>
    <t>Fontana</t>
  </si>
  <si>
    <t>Grand Terrace</t>
  </si>
  <si>
    <t>Hesperia</t>
  </si>
  <si>
    <t>Highland</t>
  </si>
  <si>
    <t>IVDA</t>
  </si>
  <si>
    <t>Loma Linda</t>
  </si>
  <si>
    <t>Montclair</t>
  </si>
  <si>
    <t>Needles</t>
  </si>
  <si>
    <t>Ontario</t>
  </si>
  <si>
    <t>Rancho Cucamonga</t>
  </si>
  <si>
    <t>Redlands</t>
  </si>
  <si>
    <t>Rialto</t>
  </si>
  <si>
    <t>Upland</t>
  </si>
  <si>
    <t>Victorville</t>
  </si>
  <si>
    <t>VVEDA</t>
  </si>
  <si>
    <t>Yucaipa</t>
  </si>
  <si>
    <t>Yucca Valley</t>
  </si>
  <si>
    <t>Grand Total</t>
  </si>
  <si>
    <t>AB01-GA01</t>
  </si>
  <si>
    <t>COUNTY GENERAL FUND</t>
  </si>
  <si>
    <t>AB02-GA01</t>
  </si>
  <si>
    <t xml:space="preserve">EDUCATION REVENUE AUGMENTATION FUND </t>
  </si>
  <si>
    <t>BF01-GA01</t>
  </si>
  <si>
    <t>FLOOD CONTROL ZONE 1</t>
  </si>
  <si>
    <t>BF02-GA01</t>
  </si>
  <si>
    <t>FLOOD CONTROL ZONE 2</t>
  </si>
  <si>
    <t>BF03-GA01</t>
  </si>
  <si>
    <t>FLOOD CONTROL ZONE 3</t>
  </si>
  <si>
    <t>BF04-GA01</t>
  </si>
  <si>
    <t>FLOOD CONTROL ZONE 4</t>
  </si>
  <si>
    <t>BF05-GA01</t>
  </si>
  <si>
    <t>FLOOD CONTROL ZONE 5</t>
  </si>
  <si>
    <t>BF06-GA01</t>
  </si>
  <si>
    <t>FLOOD CONTROL ZONE 6</t>
  </si>
  <si>
    <t>BF07-GA01</t>
  </si>
  <si>
    <t>FLOOD CONTROL ADMIN 1 &amp; 2</t>
  </si>
  <si>
    <t>BF08-GA01</t>
  </si>
  <si>
    <t>FLOOD CONTROL ADMIN 3-6</t>
  </si>
  <si>
    <t>BL01-GA01</t>
  </si>
  <si>
    <t>COUNTY FREE LIBRARY</t>
  </si>
  <si>
    <t>BS01-GA01</t>
  </si>
  <si>
    <t>SUPERINTENDENT OF SCHOOLS - COUNTY WIDE</t>
  </si>
  <si>
    <t>BS01-GA02</t>
  </si>
  <si>
    <t>SUPERINTENDENT OF SCHOOLS - R O P</t>
  </si>
  <si>
    <t>BS01-GA03</t>
  </si>
  <si>
    <t>SUPERINTENDENT OF SCHOOLS - PHYS HAND</t>
  </si>
  <si>
    <t>BS01-GA04</t>
  </si>
  <si>
    <t>SUPERINTENDENT OF SCHOOLS - MENT RET</t>
  </si>
  <si>
    <t>BS01-GA05</t>
  </si>
  <si>
    <t>SUPERINTENDENT OF SCHOOLS - DEV CENTER</t>
  </si>
  <si>
    <t>CC02-GA01</t>
  </si>
  <si>
    <t>CITY OF ADELANTO</t>
  </si>
  <si>
    <t>CC03-GA01</t>
  </si>
  <si>
    <t>TOWN OF APPLE VALLEY</t>
  </si>
  <si>
    <t>CC04-GA01</t>
  </si>
  <si>
    <t>CITY OF BARSTOW</t>
  </si>
  <si>
    <t>CC04-GA02</t>
  </si>
  <si>
    <t>CITY OF BARSTOW-BARSTOW PARK - GTL</t>
  </si>
  <si>
    <t>CC06-GA01</t>
  </si>
  <si>
    <t>CITY OF BIG BEAR LAKE</t>
  </si>
  <si>
    <t>CC08-GA01</t>
  </si>
  <si>
    <t>CITY OF CHINO</t>
  </si>
  <si>
    <t>CC10-GA01</t>
  </si>
  <si>
    <t>CITY OF COLTON</t>
  </si>
  <si>
    <t>CC12-GA01</t>
  </si>
  <si>
    <t>CITY OF FONTANA</t>
  </si>
  <si>
    <t>CC12-GA02</t>
  </si>
  <si>
    <t>CITY OF FONTANA VEHICLE PKG</t>
  </si>
  <si>
    <t>CC14-GA01</t>
  </si>
  <si>
    <t>CITY OF GRAND TERRACE</t>
  </si>
  <si>
    <t>CC15-GA01</t>
  </si>
  <si>
    <t>CITY OF HIGHLAND</t>
  </si>
  <si>
    <t>CC16-GA01</t>
  </si>
  <si>
    <t>CITY OF LOMA LINDA</t>
  </si>
  <si>
    <t>CC17-GA01</t>
  </si>
  <si>
    <t>CITY OF HESPERIA</t>
  </si>
  <si>
    <t>CC18-GA01</t>
  </si>
  <si>
    <t>CITY OF MONTCLAIR</t>
  </si>
  <si>
    <t>CC20-GA01</t>
  </si>
  <si>
    <t>CITY OF NEEDLES</t>
  </si>
  <si>
    <t>CC22-GA01</t>
  </si>
  <si>
    <t>CITY OF ONTARIO</t>
  </si>
  <si>
    <t>CC24-GA01</t>
  </si>
  <si>
    <t>CITY OF RANCHO CUCAMONGA</t>
  </si>
  <si>
    <t>CC26-DA02</t>
  </si>
  <si>
    <t>CITY OF REDLANDS-DEBT SERVICE MEASURE "O" BONDS</t>
  </si>
  <si>
    <t>CC26-GA01</t>
  </si>
  <si>
    <t>CITY OF REDLANDS</t>
  </si>
  <si>
    <t>CC28-GA01</t>
  </si>
  <si>
    <t>CITY OF RIALTO</t>
  </si>
  <si>
    <t>CC30-GA01</t>
  </si>
  <si>
    <t>CITY OF SAN BERNARDINO</t>
  </si>
  <si>
    <t>CC31-GA01</t>
  </si>
  <si>
    <t>CITY OF TWENTYNINE PALMS</t>
  </si>
  <si>
    <t>CC32-GA01</t>
  </si>
  <si>
    <t>CITY OF UPLAND</t>
  </si>
  <si>
    <t>CC33-GA01</t>
  </si>
  <si>
    <t>CITY OF TWENTYNINE PALMS (SEE CC31)</t>
  </si>
  <si>
    <t>CC34-GA01</t>
  </si>
  <si>
    <t>CITY OF VICTORVILLE</t>
  </si>
  <si>
    <t>CC35-GA01</t>
  </si>
  <si>
    <t>CITY OF YUCAIPA</t>
  </si>
  <si>
    <t>CC38-GA01</t>
  </si>
  <si>
    <t>TOWN OF YUCCA VALLEY</t>
  </si>
  <si>
    <t>CS06-GA01</t>
  </si>
  <si>
    <t>BIG BEAR LAKE FIRE DISTRICT</t>
  </si>
  <si>
    <t>CS12-GA01</t>
  </si>
  <si>
    <t>FONTANA FIRE PROTECTION DISTRICT</t>
  </si>
  <si>
    <t>CS17-GA01</t>
  </si>
  <si>
    <t>HESPERIA FIRE PROTECTION DISTRICT</t>
  </si>
  <si>
    <t>CS18-GA01</t>
  </si>
  <si>
    <t>HESPERIA WATER DISTRICT</t>
  </si>
  <si>
    <t>CS24-GA01</t>
  </si>
  <si>
    <t>RANCHO CUCAMONGA FIRE DISTRICT</t>
  </si>
  <si>
    <t>CS33-GA01</t>
  </si>
  <si>
    <t>VICTORVILLE WATER DISTRICT IMP DIST 1</t>
  </si>
  <si>
    <t>CS33-GA02</t>
  </si>
  <si>
    <t>VICTORVILLE WATER DISTRICT IMP DIST 2</t>
  </si>
  <si>
    <t>CS37-GI01</t>
  </si>
  <si>
    <t>VICTORVILLE STREET LIGHT DISTRICT L &amp; I</t>
  </si>
  <si>
    <t>SC10-GA01</t>
  </si>
  <si>
    <t>BARSTOW COMMUNITY COLLEGE</t>
  </si>
  <si>
    <t>SC16-GA01</t>
  </si>
  <si>
    <t>CHAFFEY COMMUNITY COLLEGE</t>
  </si>
  <si>
    <t>SC18-GA01</t>
  </si>
  <si>
    <t>COPPER MOUNTAIN COMM COLL DISTRICT</t>
  </si>
  <si>
    <t>SC54-GA01</t>
  </si>
  <si>
    <t>SAN BERNARDINO COMMUNITY COLLEGE</t>
  </si>
  <si>
    <t>SC66-GA01</t>
  </si>
  <si>
    <t>VICTOR VALLEY COMMUNITY COLLEGE</t>
  </si>
  <si>
    <t>SE02-GA01</t>
  </si>
  <si>
    <t>ADELANTO ELEMENTARY SCHOOL DISTRICT</t>
  </si>
  <si>
    <t>SE04-GA01</t>
  </si>
  <si>
    <t>ALTA LOMA ELEMENTARY SCHOOL DIST</t>
  </si>
  <si>
    <t>SE14-GA01</t>
  </si>
  <si>
    <t>CENTRAL ELEMENTARY SCHOOL DISTRICT</t>
  </si>
  <si>
    <t>SE22-GA01</t>
  </si>
  <si>
    <t>CUCAMONGA ELEMENTARY SCHOOL DIST</t>
  </si>
  <si>
    <t>SE24-GA01</t>
  </si>
  <si>
    <t>ETIWANDA ELEMENTARY SCHOOL DISTRICT</t>
  </si>
  <si>
    <t>SE40-GA01</t>
  </si>
  <si>
    <t>MOUNTAIN VIEW ELEMENTARY SCH DIST</t>
  </si>
  <si>
    <t>SE44-GA01</t>
  </si>
  <si>
    <t>ONTARIO-MONTCLAIR ELEM SCH DIST</t>
  </si>
  <si>
    <t>SE46-GA01</t>
  </si>
  <si>
    <t>ORO GRANDE ELEMENTARY SCHOOL DIST</t>
  </si>
  <si>
    <t>SE64-GA01</t>
  </si>
  <si>
    <t>VICTOR ELEMENTARY SCHOOL DISTRICT</t>
  </si>
  <si>
    <t>SH16-GA01</t>
  </si>
  <si>
    <t>CHAFFEY JOINT UNION HIGH SCH DIST</t>
  </si>
  <si>
    <t>SH66-GA01</t>
  </si>
  <si>
    <t>VICTOR VALLEY UNION HIGH SCH DIST</t>
  </si>
  <si>
    <t>SU06-GA01</t>
  </si>
  <si>
    <t>APPLE VALLEY UNIFIED SCHOOL DIST</t>
  </si>
  <si>
    <t>SU10-GA01</t>
  </si>
  <si>
    <t>BARSTOW UNIFIED SCHOOL DISTRICT</t>
  </si>
  <si>
    <t>SU12-GA01</t>
  </si>
  <si>
    <t>BEAR VALLEY UNIFIED SCHOOL DISTRICT</t>
  </si>
  <si>
    <t>SU18-GA01</t>
  </si>
  <si>
    <t>CHINO VALLEY UNIFIED SCHOOL DIST</t>
  </si>
  <si>
    <t>SU20-GA01</t>
  </si>
  <si>
    <t>COLTON JOINT UNIFIED SCHOOL DIST</t>
  </si>
  <si>
    <t>SU26-GA01</t>
  </si>
  <si>
    <t>FONTANA UNIFIED SCHOOL DISTRICT</t>
  </si>
  <si>
    <t>SU32-GA01</t>
  </si>
  <si>
    <t>HESPERIA UNIFIED SCHOOL DISTRICT</t>
  </si>
  <si>
    <t>SU36-GA01</t>
  </si>
  <si>
    <t>MORONGO UNIFIED SCHOOL DISTRICT</t>
  </si>
  <si>
    <t>SU42-GA01</t>
  </si>
  <si>
    <t>NEEDLES UNIFIED SCHOOL DISTRICT</t>
  </si>
  <si>
    <t>SU48-GA01</t>
  </si>
  <si>
    <t>REDLANDS UNIFIED SCHOOL DISTRICT</t>
  </si>
  <si>
    <t>SU50-GA01</t>
  </si>
  <si>
    <t>RIALTO UNIFIED SCHOOL DISTRICT</t>
  </si>
  <si>
    <t>SU52-GA01</t>
  </si>
  <si>
    <t>RIM OF THE WORLD UNIFIED SCH DIST</t>
  </si>
  <si>
    <t>SU54-GA01</t>
  </si>
  <si>
    <t>SAN BERNARDINO CITY UNIFIED SCH DIS</t>
  </si>
  <si>
    <t>SU58-GA01</t>
  </si>
  <si>
    <t>SNOWLINE JOINT UNIFIED SCHOOL DIST</t>
  </si>
  <si>
    <t>SU62-GA01</t>
  </si>
  <si>
    <t>UPLAND UNIFIED</t>
  </si>
  <si>
    <t>SU68-GA01</t>
  </si>
  <si>
    <t>YUCAIPA-CALIMESA JOINT UNIFIED</t>
  </si>
  <si>
    <t>TC88-GA01</t>
  </si>
  <si>
    <t>PALO VERDE COMMUNITY COLLEGE</t>
  </si>
  <si>
    <t>UD25-GA01</t>
  </si>
  <si>
    <t>CSA 40 - ELEPHANT MOUNTAIN</t>
  </si>
  <si>
    <t>UD27-GA01</t>
  </si>
  <si>
    <t>CSA 42 - ORO GRANDE</t>
  </si>
  <si>
    <t>UD39-GA01</t>
  </si>
  <si>
    <t>CSA 54 - CREST FOREST</t>
  </si>
  <si>
    <t>UD44-GA01</t>
  </si>
  <si>
    <t>CSA 60 - VICTORVILLE</t>
  </si>
  <si>
    <t>UD47-GA01</t>
  </si>
  <si>
    <t>CSA 64 - SPRING VLY LAKE</t>
  </si>
  <si>
    <t>UD54-GA01</t>
  </si>
  <si>
    <t>CSA 70 ZONE D-1 - LAKE ARROWHEAD</t>
  </si>
  <si>
    <t>UD98-GA01</t>
  </si>
  <si>
    <t>CSA SL-1</t>
  </si>
  <si>
    <t>UF01-GA01</t>
  </si>
  <si>
    <t>SAN BDNO CNTY FIRE PROTECT DISTRICT-VALLEY SERVICE AREA</t>
  </si>
  <si>
    <t>UF01-GA02</t>
  </si>
  <si>
    <t>SAN BDNO CNTY FIRE PROTECT DISTRICT-MOUNTAIN SERVICE AREA</t>
  </si>
  <si>
    <t>UF01-GA03</t>
  </si>
  <si>
    <t>SAN BDNO CNTY FIRE PROTECT DISTRICT-NORTH DESERT SERVICE AREA</t>
  </si>
  <si>
    <t>UF01-GA04</t>
  </si>
  <si>
    <t>SAN BDNO CNTY FIRE PROTECT DISTRICT-SOUTH DESERT SERVICE AREA</t>
  </si>
  <si>
    <t>UF01-GA05</t>
  </si>
  <si>
    <t>SAN BDNO CNTY FIRE PROTECT DISTRICT-SBCFPD-ADMIN</t>
  </si>
  <si>
    <t>UP07-GA01</t>
  </si>
  <si>
    <t>BIG BEAR VALLEY PARK &amp; REC DIST</t>
  </si>
  <si>
    <t>UP09-GA01</t>
  </si>
  <si>
    <t>BLOOMINGTON PARK &amp; REC DISTRICT</t>
  </si>
  <si>
    <t>VB01-GA01</t>
  </si>
  <si>
    <t>BARSTOW CEMETERY DISTRICT</t>
  </si>
  <si>
    <t>VB03-GA01</t>
  </si>
  <si>
    <t>29 PALMS CEMETERY DISTRICT</t>
  </si>
  <si>
    <t>APPLE VALLEY FIRE PROTECTION DIST</t>
  </si>
  <si>
    <t>VF02-GA01</t>
  </si>
  <si>
    <t>BARSTOW FIRE PROTECTION DISTRICT</t>
  </si>
  <si>
    <t>CHINO VALLEY INDEPENDENT FIRE DIST INCORPORATED ARE</t>
  </si>
  <si>
    <t>CHINO VALLEY INDEPENDENT FIRE DIST CHINO AREA</t>
  </si>
  <si>
    <t>VP02-GA01</t>
  </si>
  <si>
    <t>HESPERIA PARK DISTRICT</t>
  </si>
  <si>
    <t>MOJAVE DESERT RESOURCE CONS DIST L O</t>
  </si>
  <si>
    <t>WA01-GA01</t>
  </si>
  <si>
    <t>BIG BEAR CITY AIRPORT DISTRICT</t>
  </si>
  <si>
    <t>WC08-GI01</t>
  </si>
  <si>
    <t>LAKE ARROWHEAD CSD L &amp; I</t>
  </si>
  <si>
    <t>WF01-GA01</t>
  </si>
  <si>
    <t>WF07-GA02</t>
  </si>
  <si>
    <t>WF07-GA03</t>
  </si>
  <si>
    <t>WH01-GA01</t>
  </si>
  <si>
    <t>BEAR VALLEY COMM HOSP DISTRICT</t>
  </si>
  <si>
    <t>WH02-GA01</t>
  </si>
  <si>
    <t>HI-DESERT MEMORIAL HOSPITAL DIS</t>
  </si>
  <si>
    <t>WH04-GA01</t>
  </si>
  <si>
    <t>SAN BERNARDINO MTS COMM HOSP DIST</t>
  </si>
  <si>
    <t>WR01-GL01</t>
  </si>
  <si>
    <t>RIVERSIDE CORONA RCD L O</t>
  </si>
  <si>
    <t>INLAND EMPIRE JT RESOURCE CONS DIST L O</t>
  </si>
  <si>
    <t>WR03-GL01</t>
  </si>
  <si>
    <t>WR04-GL01</t>
  </si>
  <si>
    <t>WT01-GL01</t>
  </si>
  <si>
    <t>SAN BDNO VALLEY WATER CONS DIST - L O</t>
  </si>
  <si>
    <t>WT09-GL01</t>
  </si>
  <si>
    <t>CHINO BASIN WTR CONSERVATION DIST L O</t>
  </si>
  <si>
    <t>WU06-GA01</t>
  </si>
  <si>
    <t>BIG BEAR MUNICIPAL WATER DIST</t>
  </si>
  <si>
    <t>WU08-GA01</t>
  </si>
  <si>
    <t>INLAND EMPIRE UTILITIES AGENCY ORIGINAL</t>
  </si>
  <si>
    <t>WU08-GA03</t>
  </si>
  <si>
    <t>INLAND EMPIRE UTILITIES AGENCY MID-VLY</t>
  </si>
  <si>
    <t>WU08-GA05</t>
  </si>
  <si>
    <t>INLAND EMPIRE UTILITIES AGENCY IMP C</t>
  </si>
  <si>
    <t>WU23-DA01</t>
  </si>
  <si>
    <t>SAN BERNARDINO VALLEY MUNI WATER-DEBT SERVICE</t>
  </si>
  <si>
    <t>WU23-GA01</t>
  </si>
  <si>
    <t>SAN BERNARDINO VALLEY MUNI WATER</t>
  </si>
  <si>
    <t>WW15-GA01</t>
  </si>
  <si>
    <t>HI-DESERT CO WATER DISTRICT</t>
  </si>
  <si>
    <t>WW21-GA01</t>
  </si>
  <si>
    <t>MONTE VISTA CO WTR DISTRICT</t>
  </si>
  <si>
    <t>WW28-GA01</t>
  </si>
  <si>
    <t>WEST VALLEY WATER DISTRICT</t>
  </si>
  <si>
    <t>WW29-GA01</t>
  </si>
  <si>
    <t>YUCAIPA VALLEY WATER DISTRICT</t>
  </si>
  <si>
    <t>WW29-GA02</t>
  </si>
  <si>
    <t>YUCAIPA VALLEY WATER DISTRICT IMP DIST A</t>
  </si>
  <si>
    <t>WY10-DA01</t>
  </si>
  <si>
    <t>CRESTLINE-LAKE ARROWHEAD WTR AGENCY-CLAWA DWR CONTRACT-SWP</t>
  </si>
  <si>
    <t>WY10-GA01</t>
  </si>
  <si>
    <t>CRESTLINE-LAKE ARROWHEAD WTR AGENCY</t>
  </si>
  <si>
    <t>WY19-DA01</t>
  </si>
  <si>
    <t>METROPOLITAN WATER AGENCY-DEBT SERVICE ORIGINAL</t>
  </si>
  <si>
    <t>WY19-DA03</t>
  </si>
  <si>
    <t>METROPOLITAN WATER AGENCY-DEBT SERVICE MID-VLY</t>
  </si>
  <si>
    <t>WY20-GI01</t>
  </si>
  <si>
    <t>MOJAVE WATER AGENCY L &amp; I</t>
  </si>
  <si>
    <t>ATE Type</t>
  </si>
  <si>
    <t>ATE Code</t>
  </si>
  <si>
    <t>ATE Name</t>
  </si>
  <si>
    <t>City</t>
  </si>
  <si>
    <t>County</t>
  </si>
  <si>
    <t>Special Dist</t>
  </si>
  <si>
    <t>K-12 Tax</t>
  </si>
  <si>
    <t>K-12 Fac</t>
  </si>
  <si>
    <t>Comm Coll Tax</t>
  </si>
  <si>
    <t>Comm Coll Fac</t>
  </si>
  <si>
    <t>COE Tax</t>
  </si>
  <si>
    <t>COE Fac</t>
  </si>
  <si>
    <t>ERAF</t>
  </si>
  <si>
    <t>Big Bear</t>
  </si>
  <si>
    <t>City of Sn Bndo</t>
  </si>
  <si>
    <t>County of Sn Bndo</t>
  </si>
  <si>
    <t>29 Palms</t>
  </si>
  <si>
    <t>City Total</t>
  </si>
  <si>
    <t>County Total</t>
  </si>
  <si>
    <t>Special Dist Total</t>
  </si>
  <si>
    <t>K-12 Tax Total</t>
  </si>
  <si>
    <t>K-12 Fac Total</t>
  </si>
  <si>
    <t>Comm Coll Tax Total</t>
  </si>
  <si>
    <t>Comm Coll Fac Total</t>
  </si>
  <si>
    <t>COE Tax Total</t>
  </si>
  <si>
    <t>COE Fac Total</t>
  </si>
  <si>
    <t>ERAF Total</t>
  </si>
  <si>
    <t>K-12</t>
  </si>
  <si>
    <t>Comm Coll</t>
  </si>
  <si>
    <t>COE</t>
  </si>
  <si>
    <t>K-12 ERAF</t>
  </si>
  <si>
    <t>Comm Coll ERAF</t>
  </si>
  <si>
    <t>COE ERAF</t>
  </si>
  <si>
    <t>K-12 Total</t>
  </si>
  <si>
    <t>Comm Coll Total</t>
  </si>
  <si>
    <t>COE Total</t>
  </si>
  <si>
    <t>K-12 ERAF Total</t>
  </si>
  <si>
    <t>Comm Coll ERAF Total</t>
  </si>
  <si>
    <t>COE ERAF Total</t>
  </si>
  <si>
    <r>
      <rPr>
        <b/>
        <sz val="10"/>
        <rFont val="Arial"/>
        <family val="2"/>
      </rPr>
      <t>Pension Override/State Water Project Override Revenues</t>
    </r>
    <r>
      <rPr>
        <sz val="10"/>
        <rFont val="Arial"/>
        <family val="2"/>
      </rPr>
      <t xml:space="preserve"> pursuant to HSC 34183 (a) (1) (B)</t>
    </r>
  </si>
  <si>
    <t>RPTTF Distributions to ATEs</t>
  </si>
  <si>
    <t>SU42-Ga01</t>
  </si>
  <si>
    <t>Report Type:</t>
  </si>
  <si>
    <r>
      <t>Allocation Period:</t>
    </r>
    <r>
      <rPr>
        <sz val="10"/>
        <rFont val="Arial"/>
        <family val="2"/>
      </rPr>
      <t xml:space="preserve"> </t>
    </r>
  </si>
  <si>
    <r>
      <t>ROPS Redevelopment Property Tax Trust Fund (RPTTF) Allocation Cycle:</t>
    </r>
    <r>
      <rPr>
        <sz val="10"/>
        <rFont val="Arial"/>
        <family val="2"/>
      </rPr>
      <t xml:space="preserve"> </t>
    </r>
  </si>
  <si>
    <t xml:space="preserve">County : </t>
  </si>
  <si>
    <t>San Bernardino</t>
  </si>
  <si>
    <t>Actual</t>
  </si>
  <si>
    <t>Jan 1 - Jun 30</t>
  </si>
  <si>
    <t>Penalty Assessment Revenue</t>
  </si>
  <si>
    <t>Other</t>
  </si>
  <si>
    <t>Administrative Distributions:</t>
  </si>
  <si>
    <r>
      <t xml:space="preserve">SCO Invoices for Audit and Oversight - </t>
    </r>
    <r>
      <rPr>
        <i/>
        <sz val="8"/>
        <rFont val="Arial"/>
        <family val="2"/>
      </rPr>
      <t>Funding should only be allocated for this purpose when there is sufficient RPTTF to fully fund the approved enforceable obligations as shown on line 39.</t>
    </r>
  </si>
  <si>
    <t>Passthrough Distributions:</t>
  </si>
  <si>
    <t>City &amp;/or County - Other</t>
  </si>
  <si>
    <t>County Office of Education - Other</t>
  </si>
  <si>
    <t>Total RPTTF Balance Available to Fund Successor Agency (SA) Enforceable Obligations (EOs)  (line 8 minus 33)</t>
  </si>
  <si>
    <r>
      <t>Finance Approved RPTTF for Distribution to SA</t>
    </r>
    <r>
      <rPr>
        <sz val="10"/>
        <rFont val="Arial"/>
        <family val="2"/>
      </rPr>
      <t xml:space="preserve"> - Include the total RPTTF approved for SA non-admin and admin costs. Should the RPTTF be insufficient to fund all approved amounts during the "A" period of the annual ROPS, the "A" period shortfall amount will be funded during the "B" period if sufficient RPTTF is available.  </t>
    </r>
  </si>
  <si>
    <t>Admin Allowance</t>
  </si>
  <si>
    <r>
      <t xml:space="preserve">Less Prior Period Adjustments (PPA) </t>
    </r>
    <r>
      <rPr>
        <sz val="10"/>
        <color rgb="FFFF0000"/>
        <rFont val="Arial"/>
        <family val="2"/>
      </rPr>
      <t>(Enter as a negative number)</t>
    </r>
  </si>
  <si>
    <t>Total Finance Approved RPTTF for Distribution (sum of lines 36:38)</t>
  </si>
  <si>
    <t>CAC Distributed ROPS RPTTF</t>
  </si>
  <si>
    <t>Total CAC Distributed RPTTF for SA EOs (sum of lines 41:43)</t>
  </si>
  <si>
    <r>
      <t xml:space="preserve">Total RPTTF Distributions to ATEs (sum of lines 50:56) - </t>
    </r>
    <r>
      <rPr>
        <sz val="10"/>
        <rFont val="Arial"/>
        <family val="2"/>
      </rPr>
      <t>Total residual distributions must equal the total residual balance as shown on line 48.</t>
    </r>
  </si>
  <si>
    <t>Total Residual Distributions to K-14 Schools (sum of lines 53:56):</t>
  </si>
  <si>
    <t>Total RPTTF Available to Fund CAC Administrative Costs and Passthroughs</t>
  </si>
  <si>
    <t>Total Administrative and Passthrough Distributions (line 15 plus 32)</t>
  </si>
  <si>
    <t>Total Passthrough Distributions (sum of lines 17:31)</t>
  </si>
  <si>
    <t>Total ROPS Only RPTTF Balance Available for Distribution to ATEs (line 34 minus 44:47)</t>
  </si>
  <si>
    <t>Percentage of Residual Distributions to K-14 Schools (line 61/60)</t>
  </si>
  <si>
    <t>Total RPTTF Deposits (sum of lines 1:6)</t>
  </si>
  <si>
    <t>SB 2557 Administrative Fees</t>
  </si>
  <si>
    <t>K-12 School Passthrough Payments - Other</t>
  </si>
  <si>
    <t>Community College Passthrough Payments - Other</t>
  </si>
  <si>
    <t>2022-23B - 23</t>
  </si>
  <si>
    <r>
      <rPr>
        <b/>
        <sz val="10"/>
        <rFont val="Arial"/>
        <family val="2"/>
      </rPr>
      <t>Total Administrative Distributions</t>
    </r>
    <r>
      <rPr>
        <sz val="10"/>
        <rFont val="Arial"/>
        <family val="2"/>
      </rPr>
      <t xml:space="preserve"> (sum of lines 11 - 14)</t>
    </r>
  </si>
  <si>
    <r>
      <t xml:space="preserve">Insufficient RPTTF (See line 43 in "A" ROPS)     
</t>
    </r>
    <r>
      <rPr>
        <i/>
        <sz val="8"/>
        <rFont val="Arial"/>
        <family val="2"/>
      </rPr>
      <t>Insufficient RPTTF in "A" Period for Finance Approved RPTTF Funded in "B" Period</t>
    </r>
    <r>
      <rPr>
        <sz val="10"/>
        <rFont val="Arial"/>
        <family val="2"/>
      </rPr>
      <t xml:space="preserve">
    </t>
    </r>
  </si>
  <si>
    <r>
      <rPr>
        <b/>
        <sz val="10"/>
        <rFont val="Arial"/>
        <family val="2"/>
      </rPr>
      <t xml:space="preserve">Total ERAF - Please break out the ERAF amounts into the following categories if possible. </t>
    </r>
    <r>
      <rPr>
        <sz val="10"/>
        <rFont val="Arial"/>
        <family val="2"/>
      </rPr>
      <t>(sum of lines 57:59)</t>
    </r>
  </si>
  <si>
    <t>Grand Terrace was dissolved effective March 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</si>
</sst>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_);[Red]\(#,##0_)"/>
    <numFmt numFmtId="167" formatCode="#,##0.0000_);[Red]\(#,##0.0000\)"/>
    <numFmt numFmtId="168" formatCode="#,##0_ &quot;m2&quot;"/>
    <numFmt numFmtId="169" formatCode="#,##0_ &quot;Ptas&quot;"/>
    <numFmt numFmtId="170" formatCode="0.000000_)"/>
    <numFmt numFmtId="171" formatCode="_(* #,##0.00_);_(* \(#,##0.00\);_(* &quot;-&quot;_);_(@_)"/>
  </numFmts>
  <fonts count="39">
    <font>
      <sz val="11"/>
      <color theme="1"/>
      <name val="Calibri"/>
      <family val="2"/>
      <scheme val="minor"/>
    </font>
    <font>
      <sz val="10"/>
      <name val="Arial"/>
      <family val="2"/>
    </font>
    <font>
      <b/>
      <sz val="10"/>
      <name val="Arial"/>
      <family val="2"/>
    </font>
    <font>
      <b/>
      <sz val="12"/>
      <name val="Arial"/>
      <family val="2"/>
    </font>
    <font>
      <sz val="8"/>
      <name val="Arial"/>
      <family val="2"/>
    </font>
    <font>
      <b/>
      <sz val="8"/>
      <name val="Arial"/>
      <family val="2"/>
    </font>
    <font>
      <sz val="11"/>
      <color theme="1"/>
      <name val="Calibri"/>
      <family val="2"/>
      <scheme val="minor"/>
    </font>
    <font>
      <sz val="10"/>
      <color theme="1"/>
      <name val="Arial"/>
      <family val="2"/>
    </font>
    <font>
      <sz val="10"/>
      <color rgb="FFC00000"/>
      <name val="Arial"/>
      <family val="2"/>
    </font>
    <font>
      <sz val="10"/>
      <name val="Geneva"/>
      <family val="2"/>
    </font>
    <font>
      <sz val="10"/>
      <name val="Helv"/>
    </font>
    <font>
      <sz val="11"/>
      <color theme="0"/>
      <name val="Calibri"/>
      <family val="2"/>
      <scheme val="minor"/>
    </font>
    <font>
      <sz val="11"/>
      <color rgb="FF9C0006"/>
      <name val="Calibri"/>
      <family val="2"/>
      <scheme val="minor"/>
    </font>
    <font>
      <b/>
      <sz val="9"/>
      <name val="Arial"/>
      <family val="2"/>
    </font>
    <font>
      <b/>
      <sz val="11"/>
      <color rgb="FFFA7D00"/>
      <name val="Calibri"/>
      <family val="2"/>
      <scheme val="minor"/>
    </font>
    <font>
      <b/>
      <sz val="11"/>
      <color theme="0"/>
      <name val="Calibri"/>
      <family val="2"/>
      <scheme val="minor"/>
    </font>
    <font>
      <sz val="11"/>
      <color indexed="8"/>
      <name val="Calibri"/>
      <family val="2"/>
    </font>
    <font>
      <sz val="11"/>
      <color indexed="8"/>
      <name val="Arial"/>
      <family val="2"/>
    </font>
    <font>
      <sz val="10"/>
      <name val="Verdana"/>
      <family val="2"/>
    </font>
    <font>
      <sz val="10"/>
      <color indexed="8"/>
      <name val="Arial"/>
      <family val="2"/>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u/>
      <sz val="12"/>
      <color indexed="12"/>
      <name val="Courier"/>
      <family val="3"/>
    </font>
    <font>
      <u/>
      <sz val="11"/>
      <color theme="10"/>
      <name val="Calibri"/>
      <family val="2"/>
      <scheme val="minor"/>
    </font>
    <font>
      <u/>
      <sz val="10"/>
      <color theme="10"/>
      <name val="Arial"/>
      <family val="2"/>
    </font>
    <font>
      <u/>
      <sz val="8.5"/>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sz val="10"/>
      <color theme="1"/>
      <name val="Calibri"/>
      <family val="2"/>
      <scheme val="minor"/>
    </font>
    <font>
      <sz val="9"/>
      <name val="Arial"/>
      <family val="2"/>
    </font>
    <font>
      <sz val="11"/>
      <color theme="1"/>
      <name val="Calibri"/>
      <family val="2"/>
    </font>
    <font>
      <sz val="10"/>
      <color rgb="FFFF0000"/>
      <name val="Arial"/>
      <family val="2"/>
    </font>
    <font>
      <i/>
      <sz val="8"/>
      <name val="Arial"/>
      <family val="2"/>
    </font>
  </fonts>
  <fills count="41">
    <fill>
      <patternFill patternType="none"/>
    </fill>
    <fill>
      <patternFill patternType="gray125"/>
    </fill>
    <fill>
      <patternFill patternType="solid">
        <fgColor theme="2" tint="-9.9978637043366805E-2"/>
        <bgColor indexed="64"/>
      </patternFill>
    </fill>
    <fill>
      <patternFill patternType="solid">
        <fgColor rgb="FFFFFFCC"/>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9" tint="0.59999389629810485"/>
        <bgColor indexed="64"/>
      </patternFill>
    </fill>
  </fills>
  <borders count="12">
    <border>
      <left/>
      <right/>
      <top/>
      <bottom/>
      <diagonal/>
    </border>
    <border>
      <left/>
      <right/>
      <top style="thin">
        <color indexed="64"/>
      </top>
      <bottom style="double">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double">
        <color indexed="64"/>
      </top>
      <bottom/>
      <diagonal/>
    </border>
  </borders>
  <cellStyleXfs count="16638">
    <xf numFmtId="0" fontId="0"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166" fontId="9" fillId="0" borderId="0" applyFont="0" applyFill="0" applyBorder="0" applyAlignment="0" applyProtection="0"/>
    <xf numFmtId="166" fontId="9" fillId="0" borderId="0" applyFont="0" applyFill="0" applyBorder="0" applyAlignment="0" applyProtection="0"/>
    <xf numFmtId="167" fontId="10" fillId="0" borderId="0" applyFont="0" applyFill="0" applyBorder="0" applyAlignment="0" applyProtection="0"/>
    <xf numFmtId="0" fontId="10" fillId="0" borderId="0">
      <alignment horizontal="right"/>
    </xf>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168" fontId="10" fillId="0" borderId="0"/>
    <xf numFmtId="0" fontId="12" fillId="10" borderId="0" applyNumberFormat="0" applyBorder="0" applyAlignment="0" applyProtection="0"/>
    <xf numFmtId="0" fontId="12" fillId="10" borderId="0" applyNumberFormat="0" applyBorder="0" applyAlignment="0" applyProtection="0"/>
    <xf numFmtId="0" fontId="13" fillId="0" borderId="0" applyNumberFormat="0" applyFill="0" applyBorder="0" applyAlignment="0" applyProtection="0">
      <alignment horizontal="left"/>
    </xf>
    <xf numFmtId="0" fontId="14" fillId="13" borderId="8" applyNumberFormat="0" applyAlignment="0" applyProtection="0"/>
    <xf numFmtId="0" fontId="14" fillId="13" borderId="8" applyNumberFormat="0" applyAlignment="0" applyProtection="0"/>
    <xf numFmtId="0" fontId="15" fillId="14" borderId="10" applyNumberFormat="0" applyAlignment="0" applyProtection="0"/>
    <xf numFmtId="0" fontId="15" fillId="14" borderId="10" applyNumberFormat="0" applyAlignment="0" applyProtection="0"/>
    <xf numFmtId="0" fontId="2" fillId="0" borderId="0" applyNumberFormat="0" applyFill="0" applyBorder="0" applyProtection="0">
      <alignment horizontal="center" vertical="center"/>
    </xf>
    <xf numFmtId="39" fontId="1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8"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7" fontId="10" fillId="0" borderId="0" applyFont="0" applyFill="0" applyBorder="0" applyAlignment="0" applyProtection="0"/>
    <xf numFmtId="169" fontId="10" fillId="0" borderId="0"/>
    <xf numFmtId="44" fontId="17"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9" fillId="0" borderId="0" applyFont="0" applyFill="0" applyBorder="0" applyAlignment="0" applyProtection="0"/>
    <xf numFmtId="0" fontId="21" fillId="9" borderId="0" applyNumberFormat="0" applyBorder="0" applyAlignment="0" applyProtection="0"/>
    <xf numFmtId="0" fontId="21" fillId="9" borderId="0" applyNumberFormat="0" applyBorder="0" applyAlignment="0" applyProtection="0"/>
    <xf numFmtId="0" fontId="22" fillId="0" borderId="5"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alignment vertical="top"/>
      <protection locked="0"/>
    </xf>
    <xf numFmtId="0" fontId="27" fillId="0" borderId="0" applyNumberForma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0" fontId="30" fillId="12" borderId="8" applyNumberFormat="0" applyAlignment="0" applyProtection="0"/>
    <xf numFmtId="0" fontId="30" fillId="12" borderId="8" applyNumberFormat="0" applyAlignment="0" applyProtection="0"/>
    <xf numFmtId="0" fontId="31" fillId="0" borderId="9" applyNumberFormat="0" applyFill="0" applyAlignment="0" applyProtection="0"/>
    <xf numFmtId="0" fontId="31" fillId="0" borderId="9" applyNumberFormat="0" applyFill="0" applyAlignment="0" applyProtection="0"/>
    <xf numFmtId="0" fontId="32" fillId="11" borderId="0" applyNumberFormat="0" applyBorder="0" applyAlignment="0" applyProtection="0"/>
    <xf numFmtId="0" fontId="32" fillId="11" borderId="0" applyNumberFormat="0" applyBorder="0" applyAlignment="0" applyProtection="0"/>
    <xf numFmtId="166" fontId="10" fillId="0" borderId="0"/>
    <xf numFmtId="170" fontId="1" fillId="0" borderId="0"/>
    <xf numFmtId="170" fontId="1" fillId="0" borderId="0"/>
    <xf numFmtId="170" fontId="1" fillId="0" borderId="0"/>
    <xf numFmtId="0" fontId="33" fillId="0" borderId="0"/>
    <xf numFmtId="17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36" fillId="0" borderId="0" applyFont="0" applyFill="0" applyBorder="0" applyAlignment="0" applyProtection="0"/>
    <xf numFmtId="0" fontId="1" fillId="0" borderId="0"/>
    <xf numFmtId="0" fontId="1" fillId="0" borderId="0"/>
    <xf numFmtId="0" fontId="6" fillId="0" borderId="0"/>
    <xf numFmtId="43" fontId="6" fillId="0" borderId="0" applyFont="0" applyFill="0" applyBorder="0" applyAlignment="0" applyProtection="0"/>
    <xf numFmtId="0" fontId="1" fillId="0" borderId="0"/>
    <xf numFmtId="0" fontId="34" fillId="0" borderId="0"/>
  </cellStyleXfs>
  <cellXfs count="95">
    <xf numFmtId="0" fontId="0" fillId="0" borderId="0" xfId="0"/>
    <xf numFmtId="0" fontId="1" fillId="0" borderId="0" xfId="0" applyFont="1" applyAlignment="1"/>
    <xf numFmtId="41" fontId="1" fillId="0" borderId="0" xfId="0" applyNumberFormat="1" applyFont="1" applyFill="1" applyBorder="1" applyAlignment="1"/>
    <xf numFmtId="41" fontId="1" fillId="0" borderId="0" xfId="1" applyNumberFormat="1" applyFont="1" applyFill="1" applyBorder="1" applyAlignment="1"/>
    <xf numFmtId="0" fontId="1" fillId="0" borderId="0" xfId="0" applyFont="1" applyFill="1" applyAlignment="1"/>
    <xf numFmtId="0" fontId="1" fillId="0" borderId="0" xfId="0" applyFont="1" applyFill="1" applyBorder="1" applyAlignment="1"/>
    <xf numFmtId="41" fontId="1" fillId="0" borderId="0" xfId="0" applyNumberFormat="1" applyFont="1" applyBorder="1" applyAlignment="1"/>
    <xf numFmtId="41" fontId="2" fillId="2" borderId="1" xfId="1" applyNumberFormat="1" applyFont="1" applyFill="1" applyBorder="1" applyAlignment="1"/>
    <xf numFmtId="41" fontId="2" fillId="3" borderId="1" xfId="0" applyNumberFormat="1" applyFont="1" applyFill="1" applyBorder="1" applyAlignment="1"/>
    <xf numFmtId="41" fontId="1" fillId="4" borderId="2" xfId="1" applyNumberFormat="1" applyFont="1" applyFill="1" applyBorder="1" applyAlignment="1"/>
    <xf numFmtId="41" fontId="2" fillId="2" borderId="2" xfId="1" applyNumberFormat="1" applyFont="1" applyFill="1" applyBorder="1" applyAlignment="1"/>
    <xf numFmtId="41" fontId="2" fillId="5" borderId="1" xfId="1" applyNumberFormat="1" applyFont="1" applyFill="1" applyBorder="1" applyAlignment="1"/>
    <xf numFmtId="41" fontId="1" fillId="6" borderId="2" xfId="1" applyNumberFormat="1" applyFont="1" applyFill="1" applyBorder="1" applyAlignment="1"/>
    <xf numFmtId="41" fontId="2" fillId="7" borderId="1" xfId="1" applyNumberFormat="1" applyFont="1" applyFill="1" applyBorder="1" applyAlignment="1"/>
    <xf numFmtId="41" fontId="1" fillId="8" borderId="0" xfId="1" applyNumberFormat="1" applyFont="1" applyFill="1" applyBorder="1" applyAlignment="1"/>
    <xf numFmtId="165" fontId="1" fillId="8" borderId="2" xfId="1" applyNumberFormat="1" applyFont="1" applyFill="1" applyBorder="1" applyAlignment="1"/>
    <xf numFmtId="41" fontId="2" fillId="5" borderId="2" xfId="1" applyNumberFormat="1" applyFont="1" applyFill="1" applyBorder="1" applyAlignment="1"/>
    <xf numFmtId="41" fontId="2" fillId="7" borderId="2" xfId="1" applyNumberFormat="1" applyFont="1" applyFill="1" applyBorder="1" applyAlignment="1"/>
    <xf numFmtId="0" fontId="2" fillId="0" borderId="0" xfId="0" applyFont="1" applyFill="1" applyAlignment="1"/>
    <xf numFmtId="0" fontId="1" fillId="0" borderId="0" xfId="0" applyFont="1" applyFill="1" applyAlignment="1">
      <alignment horizontal="left" indent="2"/>
    </xf>
    <xf numFmtId="0" fontId="2" fillId="7" borderId="2" xfId="0" applyFont="1" applyFill="1" applyBorder="1" applyAlignment="1">
      <alignment horizontal="left"/>
    </xf>
    <xf numFmtId="41" fontId="1" fillId="0" borderId="0" xfId="0" applyNumberFormat="1" applyFont="1" applyFill="1" applyAlignment="1">
      <alignment horizontal="left" wrapText="1"/>
    </xf>
    <xf numFmtId="0" fontId="1" fillId="0" borderId="0" xfId="0" applyFont="1" applyAlignment="1">
      <alignment horizontal="left" wrapText="1" indent="2"/>
    </xf>
    <xf numFmtId="0" fontId="1" fillId="0" borderId="0" xfId="0" applyFont="1" applyFill="1" applyAlignment="1">
      <alignment horizontal="left" indent="4"/>
    </xf>
    <xf numFmtId="0" fontId="1" fillId="0" borderId="0" xfId="0" applyFont="1" applyFill="1" applyBorder="1" applyAlignment="1">
      <alignment horizontal="left" wrapText="1" indent="2"/>
    </xf>
    <xf numFmtId="0" fontId="2" fillId="0" borderId="0" xfId="0" applyFont="1" applyFill="1" applyBorder="1" applyAlignment="1"/>
    <xf numFmtId="0" fontId="2" fillId="2" borderId="2" xfId="0" applyFont="1" applyFill="1" applyBorder="1" applyAlignment="1">
      <alignment wrapText="1"/>
    </xf>
    <xf numFmtId="164" fontId="1" fillId="0" borderId="0" xfId="1" applyNumberFormat="1" applyFont="1" applyFill="1" applyBorder="1" applyAlignment="1"/>
    <xf numFmtId="41" fontId="2" fillId="0" borderId="0" xfId="0" applyNumberFormat="1" applyFont="1" applyFill="1" applyBorder="1" applyAlignment="1"/>
    <xf numFmtId="41" fontId="2" fillId="0" borderId="0" xfId="0" applyNumberFormat="1" applyFont="1" applyBorder="1" applyAlignment="1"/>
    <xf numFmtId="41" fontId="1" fillId="7" borderId="1" xfId="1" applyNumberFormat="1" applyFont="1" applyFill="1" applyBorder="1" applyAlignment="1"/>
    <xf numFmtId="0" fontId="8" fillId="0" borderId="0" xfId="1" applyNumberFormat="1" applyFont="1" applyFill="1" applyBorder="1" applyAlignment="1">
      <alignment horizontal="left" vertical="top"/>
    </xf>
    <xf numFmtId="49" fontId="8" fillId="0" borderId="0" xfId="1" applyNumberFormat="1" applyFont="1" applyFill="1" applyBorder="1" applyAlignment="1">
      <alignment horizontal="left" vertical="top"/>
    </xf>
    <xf numFmtId="41" fontId="8" fillId="0" borderId="0" xfId="0" applyNumberFormat="1" applyFont="1" applyFill="1" applyBorder="1" applyAlignment="1"/>
    <xf numFmtId="0" fontId="2" fillId="2" borderId="1" xfId="1" applyNumberFormat="1" applyFont="1" applyFill="1" applyBorder="1" applyAlignment="1">
      <alignment wrapText="1"/>
    </xf>
    <xf numFmtId="0" fontId="2" fillId="5" borderId="2" xfId="0" applyFont="1" applyFill="1" applyBorder="1" applyAlignment="1">
      <alignment horizontal="left" wrapText="1"/>
    </xf>
    <xf numFmtId="164" fontId="7" fillId="0" borderId="0" xfId="1" applyNumberFormat="1" applyFont="1"/>
    <xf numFmtId="164" fontId="7" fillId="0" borderId="0" xfId="0" applyNumberFormat="1" applyFont="1"/>
    <xf numFmtId="41" fontId="2" fillId="0" borderId="3" xfId="0" applyNumberFormat="1" applyFont="1" applyBorder="1" applyAlignment="1"/>
    <xf numFmtId="0" fontId="2" fillId="0" borderId="0" xfId="0" applyFont="1" applyFill="1" applyAlignment="1">
      <alignment horizontal="left"/>
    </xf>
    <xf numFmtId="0" fontId="2" fillId="3" borderId="2" xfId="0" applyFont="1" applyFill="1" applyBorder="1" applyAlignment="1"/>
    <xf numFmtId="0" fontId="2" fillId="0" borderId="4" xfId="0" applyFont="1" applyFill="1" applyBorder="1" applyAlignment="1"/>
    <xf numFmtId="0" fontId="2" fillId="0" borderId="0" xfId="0" applyFont="1" applyFill="1" applyAlignment="1">
      <alignment wrapText="1"/>
    </xf>
    <xf numFmtId="0" fontId="2" fillId="0" borderId="0" xfId="0" applyFont="1" applyAlignment="1"/>
    <xf numFmtId="0" fontId="4" fillId="0" borderId="0" xfId="0" applyFont="1" applyAlignment="1">
      <alignment horizontal="center"/>
    </xf>
    <xf numFmtId="0" fontId="5" fillId="0" borderId="0" xfId="0" applyFont="1" applyFill="1" applyAlignment="1">
      <alignment horizontal="left"/>
    </xf>
    <xf numFmtId="0" fontId="5" fillId="0" borderId="0" xfId="0" applyFont="1" applyAlignment="1">
      <alignment horizontal="center"/>
    </xf>
    <xf numFmtId="0" fontId="4" fillId="0" borderId="0" xfId="0" applyFont="1" applyAlignment="1"/>
    <xf numFmtId="0" fontId="4" fillId="0" borderId="0" xfId="0" applyFont="1" applyFill="1" applyAlignment="1">
      <alignment horizontal="center"/>
    </xf>
    <xf numFmtId="0" fontId="1" fillId="0" borderId="0" xfId="0" applyFont="1" applyFill="1" applyAlignment="1">
      <alignment horizontal="left" wrapText="1" indent="2"/>
    </xf>
    <xf numFmtId="41" fontId="2" fillId="0" borderId="0" xfId="0" applyNumberFormat="1" applyFont="1" applyFill="1" applyBorder="1" applyAlignment="1">
      <alignment horizontal="center"/>
    </xf>
    <xf numFmtId="0" fontId="1" fillId="0" borderId="0" xfId="0" applyFont="1" applyAlignment="1">
      <alignment wrapText="1"/>
    </xf>
    <xf numFmtId="0" fontId="13" fillId="0" borderId="0" xfId="0" applyFont="1" applyAlignment="1">
      <alignment horizontal="left"/>
    </xf>
    <xf numFmtId="0" fontId="35" fillId="0" borderId="0" xfId="0" applyFont="1" applyAlignment="1">
      <alignment horizontal="left"/>
    </xf>
    <xf numFmtId="0" fontId="13" fillId="0" borderId="0" xfId="0" applyFont="1" applyFill="1" applyAlignment="1">
      <alignment horizontal="left"/>
    </xf>
    <xf numFmtId="0" fontId="35" fillId="0" borderId="0" xfId="0" applyFont="1" applyAlignment="1">
      <alignment horizontal="left" vertical="top"/>
    </xf>
    <xf numFmtId="43" fontId="35" fillId="0" borderId="0" xfId="1" applyFont="1" applyFill="1" applyAlignment="1">
      <alignment wrapText="1"/>
    </xf>
    <xf numFmtId="0" fontId="35" fillId="0" borderId="0" xfId="0" applyFont="1" applyAlignment="1">
      <alignment horizontal="center"/>
    </xf>
    <xf numFmtId="43" fontId="35" fillId="0" borderId="0" xfId="1" applyFont="1" applyFill="1" applyBorder="1" applyAlignment="1"/>
    <xf numFmtId="0" fontId="35" fillId="0" borderId="0" xfId="0" applyFont="1" applyAlignment="1"/>
    <xf numFmtId="171" fontId="1" fillId="0" borderId="0" xfId="1" applyNumberFormat="1" applyFont="1" applyFill="1" applyBorder="1" applyAlignment="1"/>
    <xf numFmtId="43" fontId="35" fillId="0" borderId="0" xfId="1" applyNumberFormat="1" applyFont="1" applyFill="1" applyBorder="1" applyAlignment="1"/>
    <xf numFmtId="41" fontId="1" fillId="39" borderId="0" xfId="1" applyNumberFormat="1" applyFont="1" applyFill="1" applyBorder="1" applyAlignment="1"/>
    <xf numFmtId="43" fontId="1" fillId="0" borderId="0" xfId="1" applyFont="1" applyAlignment="1"/>
    <xf numFmtId="49" fontId="37" fillId="0" borderId="0" xfId="1" applyNumberFormat="1" applyFont="1" applyFill="1" applyBorder="1" applyAlignment="1">
      <alignment horizontal="left" vertical="center" wrapText="1"/>
    </xf>
    <xf numFmtId="0" fontId="1" fillId="4" borderId="0" xfId="0" applyFont="1" applyFill="1" applyAlignment="1">
      <alignment horizontal="left" wrapText="1"/>
    </xf>
    <xf numFmtId="0" fontId="1" fillId="6" borderId="0" xfId="0" applyFont="1" applyFill="1" applyBorder="1" applyAlignment="1">
      <alignment vertical="center" wrapText="1"/>
    </xf>
    <xf numFmtId="164" fontId="35" fillId="0" borderId="0" xfId="1" applyNumberFormat="1" applyFont="1" applyAlignment="1">
      <alignment horizontal="left"/>
    </xf>
    <xf numFmtId="164" fontId="1" fillId="0" borderId="0" xfId="1" applyNumberFormat="1" applyFont="1" applyFill="1" applyAlignment="1">
      <alignment horizontal="left" wrapText="1" indent="2"/>
    </xf>
    <xf numFmtId="164" fontId="1" fillId="0" borderId="0" xfId="1" applyNumberFormat="1" applyFont="1" applyFill="1" applyAlignment="1">
      <alignment horizontal="left" wrapText="1"/>
    </xf>
    <xf numFmtId="164" fontId="1" fillId="0" borderId="0" xfId="1" applyNumberFormat="1" applyFont="1" applyAlignment="1"/>
    <xf numFmtId="41" fontId="1" fillId="40" borderId="0" xfId="0" applyNumberFormat="1" applyFont="1" applyFill="1" applyAlignment="1">
      <alignment horizontal="left" wrapText="1"/>
    </xf>
    <xf numFmtId="41" fontId="2" fillId="40" borderId="2" xfId="1" applyNumberFormat="1" applyFont="1" applyFill="1" applyBorder="1" applyAlignment="1"/>
    <xf numFmtId="41" fontId="1" fillId="0" borderId="3" xfId="0" applyNumberFormat="1" applyFont="1" applyFill="1" applyBorder="1" applyAlignment="1">
      <alignment horizontal="left" wrapText="1"/>
    </xf>
    <xf numFmtId="41" fontId="2" fillId="0" borderId="0" xfId="0" applyNumberFormat="1" applyFont="1" applyFill="1" applyBorder="1" applyAlignment="1">
      <alignment horizontal="center"/>
    </xf>
    <xf numFmtId="43" fontId="35" fillId="0" borderId="0" xfId="1" applyFont="1" applyAlignment="1"/>
    <xf numFmtId="0" fontId="37" fillId="0" borderId="0" xfId="0" applyFont="1" applyFill="1" applyBorder="1" applyAlignment="1">
      <alignment horizontal="left" vertical="top"/>
    </xf>
    <xf numFmtId="41" fontId="7" fillId="0" borderId="0" xfId="0" applyNumberFormat="1" applyFont="1"/>
    <xf numFmtId="0" fontId="4" fillId="0" borderId="0" xfId="0" applyFont="1" applyAlignment="1">
      <alignment horizontal="center" vertical="center"/>
    </xf>
    <xf numFmtId="0" fontId="1" fillId="0" borderId="0" xfId="0" applyFont="1" applyAlignment="1">
      <alignment horizontal="center" wrapText="1"/>
    </xf>
    <xf numFmtId="0" fontId="1" fillId="0" borderId="0" xfId="0" applyFont="1" applyAlignment="1">
      <alignment horizontal="left"/>
    </xf>
    <xf numFmtId="0" fontId="2" fillId="0" borderId="0" xfId="0" applyFont="1" applyAlignment="1">
      <alignment horizontal="right" wrapText="1"/>
    </xf>
    <xf numFmtId="0" fontId="2" fillId="0" borderId="0" xfId="0" applyFont="1" applyAlignment="1">
      <alignment horizontal="right"/>
    </xf>
    <xf numFmtId="0" fontId="2" fillId="0" borderId="0" xfId="0" applyFont="1" applyFill="1" applyAlignment="1">
      <alignment horizontal="right"/>
    </xf>
    <xf numFmtId="0" fontId="35" fillId="0" borderId="0" xfId="0" applyFont="1" applyAlignment="1">
      <alignment horizontal="right"/>
    </xf>
    <xf numFmtId="41" fontId="2" fillId="6" borderId="0" xfId="1" applyNumberFormat="1" applyFont="1" applyFill="1" applyBorder="1" applyAlignment="1"/>
    <xf numFmtId="0" fontId="37" fillId="0" borderId="0" xfId="0" applyFont="1" applyAlignment="1"/>
    <xf numFmtId="41" fontId="37" fillId="0" borderId="0" xfId="0" applyNumberFormat="1" applyFont="1" applyBorder="1" applyAlignment="1"/>
    <xf numFmtId="0" fontId="1" fillId="6" borderId="0" xfId="0" applyFont="1" applyFill="1" applyAlignment="1">
      <alignment horizontal="left"/>
    </xf>
    <xf numFmtId="41" fontId="2" fillId="6" borderId="11" xfId="1" applyNumberFormat="1" applyFont="1" applyFill="1" applyBorder="1" applyAlignment="1"/>
    <xf numFmtId="0" fontId="1" fillId="40" borderId="0" xfId="0" applyFont="1" applyFill="1" applyAlignment="1">
      <alignment horizontal="left" vertical="top" wrapText="1" indent="2"/>
    </xf>
    <xf numFmtId="0" fontId="1" fillId="8" borderId="0" xfId="0" applyFont="1" applyFill="1" applyAlignment="1">
      <alignment horizontal="left" wrapText="1" indent="2"/>
    </xf>
    <xf numFmtId="164" fontId="1" fillId="8" borderId="0" xfId="1" applyNumberFormat="1" applyFont="1" applyFill="1" applyBorder="1" applyAlignment="1"/>
    <xf numFmtId="0" fontId="1" fillId="0" borderId="0" xfId="0" applyFont="1" applyAlignment="1">
      <alignment horizontal="center" wrapText="1"/>
    </xf>
    <xf numFmtId="0" fontId="2" fillId="0" borderId="0" xfId="0" applyFont="1" applyFill="1" applyBorder="1" applyAlignment="1">
      <alignment horizontal="left" wrapText="1"/>
    </xf>
  </cellXfs>
  <cellStyles count="16638">
    <cellStyle name=" $" xfId="4" xr:uid="{00000000-0005-0000-0000-000000000000}"/>
    <cellStyle name=" £" xfId="5" xr:uid="{00000000-0005-0000-0000-000001000000}"/>
    <cellStyle name="£ [0]" xfId="6" xr:uid="{00000000-0005-0000-0000-000002000000}"/>
    <cellStyle name="000's" xfId="7" xr:uid="{00000000-0005-0000-0000-000003000000}"/>
    <cellStyle name="20% - Accent1 2" xfId="8" xr:uid="{00000000-0005-0000-0000-000004000000}"/>
    <cellStyle name="20% - Accent1 2 2" xfId="9" xr:uid="{00000000-0005-0000-0000-000005000000}"/>
    <cellStyle name="20% - Accent1 2 2 2" xfId="10" xr:uid="{00000000-0005-0000-0000-000006000000}"/>
    <cellStyle name="20% - Accent1 2 2 2 2" xfId="11" xr:uid="{00000000-0005-0000-0000-000007000000}"/>
    <cellStyle name="20% - Accent1 2 2 2 2 2" xfId="12" xr:uid="{00000000-0005-0000-0000-000008000000}"/>
    <cellStyle name="20% - Accent1 2 2 2 2 2 2" xfId="13" xr:uid="{00000000-0005-0000-0000-000009000000}"/>
    <cellStyle name="20% - Accent1 2 2 2 2 3" xfId="14" xr:uid="{00000000-0005-0000-0000-00000A000000}"/>
    <cellStyle name="20% - Accent1 2 2 2 2 3 2" xfId="15" xr:uid="{00000000-0005-0000-0000-00000B000000}"/>
    <cellStyle name="20% - Accent1 2 2 2 2 4" xfId="16" xr:uid="{00000000-0005-0000-0000-00000C000000}"/>
    <cellStyle name="20% - Accent1 2 2 2 3" xfId="17" xr:uid="{00000000-0005-0000-0000-00000D000000}"/>
    <cellStyle name="20% - Accent1 2 2 2 3 2" xfId="18" xr:uid="{00000000-0005-0000-0000-00000E000000}"/>
    <cellStyle name="20% - Accent1 2 2 2 4" xfId="19" xr:uid="{00000000-0005-0000-0000-00000F000000}"/>
    <cellStyle name="20% - Accent1 2 2 2 4 2" xfId="20" xr:uid="{00000000-0005-0000-0000-000010000000}"/>
    <cellStyle name="20% - Accent1 2 2 2 5" xfId="21" xr:uid="{00000000-0005-0000-0000-000011000000}"/>
    <cellStyle name="20% - Accent1 2 2 2 5 2" xfId="22" xr:uid="{00000000-0005-0000-0000-000012000000}"/>
    <cellStyle name="20% - Accent1 2 2 2 6" xfId="23" xr:uid="{00000000-0005-0000-0000-000013000000}"/>
    <cellStyle name="20% - Accent1 2 2 3" xfId="24" xr:uid="{00000000-0005-0000-0000-000014000000}"/>
    <cellStyle name="20% - Accent1 2 2 3 2" xfId="25" xr:uid="{00000000-0005-0000-0000-000015000000}"/>
    <cellStyle name="20% - Accent1 2 2 3 2 2" xfId="26" xr:uid="{00000000-0005-0000-0000-000016000000}"/>
    <cellStyle name="20% - Accent1 2 2 3 3" xfId="27" xr:uid="{00000000-0005-0000-0000-000017000000}"/>
    <cellStyle name="20% - Accent1 2 2 3 3 2" xfId="28" xr:uid="{00000000-0005-0000-0000-000018000000}"/>
    <cellStyle name="20% - Accent1 2 2 3 4" xfId="29" xr:uid="{00000000-0005-0000-0000-000019000000}"/>
    <cellStyle name="20% - Accent1 2 2 4" xfId="30" xr:uid="{00000000-0005-0000-0000-00001A000000}"/>
    <cellStyle name="20% - Accent1 2 2 4 2" xfId="31" xr:uid="{00000000-0005-0000-0000-00001B000000}"/>
    <cellStyle name="20% - Accent1 2 2 5" xfId="32" xr:uid="{00000000-0005-0000-0000-00001C000000}"/>
    <cellStyle name="20% - Accent1 2 2 5 2" xfId="33" xr:uid="{00000000-0005-0000-0000-00001D000000}"/>
    <cellStyle name="20% - Accent1 2 2 6" xfId="34" xr:uid="{00000000-0005-0000-0000-00001E000000}"/>
    <cellStyle name="20% - Accent1 2 2 6 2" xfId="35" xr:uid="{00000000-0005-0000-0000-00001F000000}"/>
    <cellStyle name="20% - Accent1 2 2 7" xfId="36" xr:uid="{00000000-0005-0000-0000-000020000000}"/>
    <cellStyle name="20% - Accent1 2 3" xfId="37" xr:uid="{00000000-0005-0000-0000-000021000000}"/>
    <cellStyle name="20% - Accent1 2 3 2" xfId="38" xr:uid="{00000000-0005-0000-0000-000022000000}"/>
    <cellStyle name="20% - Accent1 2 3 2 2" xfId="39" xr:uid="{00000000-0005-0000-0000-000023000000}"/>
    <cellStyle name="20% - Accent1 2 3 2 2 2" xfId="40" xr:uid="{00000000-0005-0000-0000-000024000000}"/>
    <cellStyle name="20% - Accent1 2 3 2 2 2 2" xfId="41" xr:uid="{00000000-0005-0000-0000-000025000000}"/>
    <cellStyle name="20% - Accent1 2 3 2 2 3" xfId="42" xr:uid="{00000000-0005-0000-0000-000026000000}"/>
    <cellStyle name="20% - Accent1 2 3 2 2 3 2" xfId="43" xr:uid="{00000000-0005-0000-0000-000027000000}"/>
    <cellStyle name="20% - Accent1 2 3 2 2 4" xfId="44" xr:uid="{00000000-0005-0000-0000-000028000000}"/>
    <cellStyle name="20% - Accent1 2 3 2 3" xfId="45" xr:uid="{00000000-0005-0000-0000-000029000000}"/>
    <cellStyle name="20% - Accent1 2 3 2 3 2" xfId="46" xr:uid="{00000000-0005-0000-0000-00002A000000}"/>
    <cellStyle name="20% - Accent1 2 3 2 4" xfId="47" xr:uid="{00000000-0005-0000-0000-00002B000000}"/>
    <cellStyle name="20% - Accent1 2 3 2 4 2" xfId="48" xr:uid="{00000000-0005-0000-0000-00002C000000}"/>
    <cellStyle name="20% - Accent1 2 3 2 5" xfId="49" xr:uid="{00000000-0005-0000-0000-00002D000000}"/>
    <cellStyle name="20% - Accent1 2 3 2 5 2" xfId="50" xr:uid="{00000000-0005-0000-0000-00002E000000}"/>
    <cellStyle name="20% - Accent1 2 3 2 6" xfId="51" xr:uid="{00000000-0005-0000-0000-00002F000000}"/>
    <cellStyle name="20% - Accent1 2 3 3" xfId="52" xr:uid="{00000000-0005-0000-0000-000030000000}"/>
    <cellStyle name="20% - Accent1 2 3 3 2" xfId="53" xr:uid="{00000000-0005-0000-0000-000031000000}"/>
    <cellStyle name="20% - Accent1 2 3 3 2 2" xfId="54" xr:uid="{00000000-0005-0000-0000-000032000000}"/>
    <cellStyle name="20% - Accent1 2 3 3 3" xfId="55" xr:uid="{00000000-0005-0000-0000-000033000000}"/>
    <cellStyle name="20% - Accent1 2 3 3 3 2" xfId="56" xr:uid="{00000000-0005-0000-0000-000034000000}"/>
    <cellStyle name="20% - Accent1 2 3 3 4" xfId="57" xr:uid="{00000000-0005-0000-0000-000035000000}"/>
    <cellStyle name="20% - Accent1 2 3 4" xfId="58" xr:uid="{00000000-0005-0000-0000-000036000000}"/>
    <cellStyle name="20% - Accent1 2 3 4 2" xfId="59" xr:uid="{00000000-0005-0000-0000-000037000000}"/>
    <cellStyle name="20% - Accent1 2 3 5" xfId="60" xr:uid="{00000000-0005-0000-0000-000038000000}"/>
    <cellStyle name="20% - Accent1 2 3 5 2" xfId="61" xr:uid="{00000000-0005-0000-0000-000039000000}"/>
    <cellStyle name="20% - Accent1 2 3 6" xfId="62" xr:uid="{00000000-0005-0000-0000-00003A000000}"/>
    <cellStyle name="20% - Accent1 2 3 6 2" xfId="63" xr:uid="{00000000-0005-0000-0000-00003B000000}"/>
    <cellStyle name="20% - Accent1 2 3 7" xfId="64" xr:uid="{00000000-0005-0000-0000-00003C000000}"/>
    <cellStyle name="20% - Accent1 2 4" xfId="65" xr:uid="{00000000-0005-0000-0000-00003D000000}"/>
    <cellStyle name="20% - Accent1 2 4 2" xfId="66" xr:uid="{00000000-0005-0000-0000-00003E000000}"/>
    <cellStyle name="20% - Accent1 2 4 2 2" xfId="67" xr:uid="{00000000-0005-0000-0000-00003F000000}"/>
    <cellStyle name="20% - Accent1 2 4 2 2 2" xfId="68" xr:uid="{00000000-0005-0000-0000-000040000000}"/>
    <cellStyle name="20% - Accent1 2 4 2 3" xfId="69" xr:uid="{00000000-0005-0000-0000-000041000000}"/>
    <cellStyle name="20% - Accent1 2 4 2 3 2" xfId="70" xr:uid="{00000000-0005-0000-0000-000042000000}"/>
    <cellStyle name="20% - Accent1 2 4 2 4" xfId="71" xr:uid="{00000000-0005-0000-0000-000043000000}"/>
    <cellStyle name="20% - Accent1 2 4 3" xfId="72" xr:uid="{00000000-0005-0000-0000-000044000000}"/>
    <cellStyle name="20% - Accent1 2 4 3 2" xfId="73" xr:uid="{00000000-0005-0000-0000-000045000000}"/>
    <cellStyle name="20% - Accent1 2 4 4" xfId="74" xr:uid="{00000000-0005-0000-0000-000046000000}"/>
    <cellStyle name="20% - Accent1 2 4 4 2" xfId="75" xr:uid="{00000000-0005-0000-0000-000047000000}"/>
    <cellStyle name="20% - Accent1 2 4 5" xfId="76" xr:uid="{00000000-0005-0000-0000-000048000000}"/>
    <cellStyle name="20% - Accent1 2 4 5 2" xfId="77" xr:uid="{00000000-0005-0000-0000-000049000000}"/>
    <cellStyle name="20% - Accent1 2 4 6" xfId="78" xr:uid="{00000000-0005-0000-0000-00004A000000}"/>
    <cellStyle name="20% - Accent1 2 5" xfId="79" xr:uid="{00000000-0005-0000-0000-00004B000000}"/>
    <cellStyle name="20% - Accent1 2 5 2" xfId="80" xr:uid="{00000000-0005-0000-0000-00004C000000}"/>
    <cellStyle name="20% - Accent1 2 5 2 2" xfId="81" xr:uid="{00000000-0005-0000-0000-00004D000000}"/>
    <cellStyle name="20% - Accent1 2 5 3" xfId="82" xr:uid="{00000000-0005-0000-0000-00004E000000}"/>
    <cellStyle name="20% - Accent1 2 5 3 2" xfId="83" xr:uid="{00000000-0005-0000-0000-00004F000000}"/>
    <cellStyle name="20% - Accent1 2 5 4" xfId="84" xr:uid="{00000000-0005-0000-0000-000050000000}"/>
    <cellStyle name="20% - Accent1 2 6" xfId="85" xr:uid="{00000000-0005-0000-0000-000051000000}"/>
    <cellStyle name="20% - Accent1 2 6 2" xfId="86" xr:uid="{00000000-0005-0000-0000-000052000000}"/>
    <cellStyle name="20% - Accent1 2 7" xfId="87" xr:uid="{00000000-0005-0000-0000-000053000000}"/>
    <cellStyle name="20% - Accent1 2 7 2" xfId="88" xr:uid="{00000000-0005-0000-0000-000054000000}"/>
    <cellStyle name="20% - Accent1 2 8" xfId="89" xr:uid="{00000000-0005-0000-0000-000055000000}"/>
    <cellStyle name="20% - Accent1 2 8 2" xfId="90" xr:uid="{00000000-0005-0000-0000-000056000000}"/>
    <cellStyle name="20% - Accent1 2 9" xfId="91" xr:uid="{00000000-0005-0000-0000-000057000000}"/>
    <cellStyle name="20% - Accent1 3" xfId="92" xr:uid="{00000000-0005-0000-0000-000058000000}"/>
    <cellStyle name="20% - Accent1 3 2" xfId="93" xr:uid="{00000000-0005-0000-0000-000059000000}"/>
    <cellStyle name="20% - Accent1 3 2 2" xfId="94" xr:uid="{00000000-0005-0000-0000-00005A000000}"/>
    <cellStyle name="20% - Accent1 3 2 2 2" xfId="95" xr:uid="{00000000-0005-0000-0000-00005B000000}"/>
    <cellStyle name="20% - Accent1 3 2 2 2 2" xfId="96" xr:uid="{00000000-0005-0000-0000-00005C000000}"/>
    <cellStyle name="20% - Accent1 3 2 2 3" xfId="97" xr:uid="{00000000-0005-0000-0000-00005D000000}"/>
    <cellStyle name="20% - Accent1 3 2 2 3 2" xfId="98" xr:uid="{00000000-0005-0000-0000-00005E000000}"/>
    <cellStyle name="20% - Accent1 3 2 2 4" xfId="99" xr:uid="{00000000-0005-0000-0000-00005F000000}"/>
    <cellStyle name="20% - Accent1 3 2 3" xfId="100" xr:uid="{00000000-0005-0000-0000-000060000000}"/>
    <cellStyle name="20% - Accent1 3 2 3 2" xfId="101" xr:uid="{00000000-0005-0000-0000-000061000000}"/>
    <cellStyle name="20% - Accent1 3 2 4" xfId="102" xr:uid="{00000000-0005-0000-0000-000062000000}"/>
    <cellStyle name="20% - Accent1 3 2 4 2" xfId="103" xr:uid="{00000000-0005-0000-0000-000063000000}"/>
    <cellStyle name="20% - Accent1 3 2 5" xfId="104" xr:uid="{00000000-0005-0000-0000-000064000000}"/>
    <cellStyle name="20% - Accent1 3 2 5 2" xfId="105" xr:uid="{00000000-0005-0000-0000-000065000000}"/>
    <cellStyle name="20% - Accent1 3 2 6" xfId="106" xr:uid="{00000000-0005-0000-0000-000066000000}"/>
    <cellStyle name="20% - Accent1 3 3" xfId="107" xr:uid="{00000000-0005-0000-0000-000067000000}"/>
    <cellStyle name="20% - Accent1 3 3 2" xfId="108" xr:uid="{00000000-0005-0000-0000-000068000000}"/>
    <cellStyle name="20% - Accent1 3 3 2 2" xfId="109" xr:uid="{00000000-0005-0000-0000-000069000000}"/>
    <cellStyle name="20% - Accent1 3 3 3" xfId="110" xr:uid="{00000000-0005-0000-0000-00006A000000}"/>
    <cellStyle name="20% - Accent1 3 3 3 2" xfId="111" xr:uid="{00000000-0005-0000-0000-00006B000000}"/>
    <cellStyle name="20% - Accent1 3 3 4" xfId="112" xr:uid="{00000000-0005-0000-0000-00006C000000}"/>
    <cellStyle name="20% - Accent1 3 4" xfId="113" xr:uid="{00000000-0005-0000-0000-00006D000000}"/>
    <cellStyle name="20% - Accent1 3 4 2" xfId="114" xr:uid="{00000000-0005-0000-0000-00006E000000}"/>
    <cellStyle name="20% - Accent1 3 5" xfId="115" xr:uid="{00000000-0005-0000-0000-00006F000000}"/>
    <cellStyle name="20% - Accent1 3 5 2" xfId="116" xr:uid="{00000000-0005-0000-0000-000070000000}"/>
    <cellStyle name="20% - Accent1 3 6" xfId="117" xr:uid="{00000000-0005-0000-0000-000071000000}"/>
    <cellStyle name="20% - Accent1 3 6 2" xfId="118" xr:uid="{00000000-0005-0000-0000-000072000000}"/>
    <cellStyle name="20% - Accent1 3 7" xfId="119" xr:uid="{00000000-0005-0000-0000-000073000000}"/>
    <cellStyle name="20% - Accent1 4" xfId="120" xr:uid="{00000000-0005-0000-0000-000074000000}"/>
    <cellStyle name="20% - Accent1 4 2" xfId="121" xr:uid="{00000000-0005-0000-0000-000075000000}"/>
    <cellStyle name="20% - Accent1 4 2 2" xfId="122" xr:uid="{00000000-0005-0000-0000-000076000000}"/>
    <cellStyle name="20% - Accent1 4 2 2 2" xfId="123" xr:uid="{00000000-0005-0000-0000-000077000000}"/>
    <cellStyle name="20% - Accent1 4 2 3" xfId="124" xr:uid="{00000000-0005-0000-0000-000078000000}"/>
    <cellStyle name="20% - Accent1 4 2 3 2" xfId="125" xr:uid="{00000000-0005-0000-0000-000079000000}"/>
    <cellStyle name="20% - Accent1 4 2 4" xfId="126" xr:uid="{00000000-0005-0000-0000-00007A000000}"/>
    <cellStyle name="20% - Accent1 4 3" xfId="127" xr:uid="{00000000-0005-0000-0000-00007B000000}"/>
    <cellStyle name="20% - Accent1 4 3 2" xfId="128" xr:uid="{00000000-0005-0000-0000-00007C000000}"/>
    <cellStyle name="20% - Accent1 4 4" xfId="129" xr:uid="{00000000-0005-0000-0000-00007D000000}"/>
    <cellStyle name="20% - Accent1 4 4 2" xfId="130" xr:uid="{00000000-0005-0000-0000-00007E000000}"/>
    <cellStyle name="20% - Accent1 4 5" xfId="131" xr:uid="{00000000-0005-0000-0000-00007F000000}"/>
    <cellStyle name="20% - Accent1 4 5 2" xfId="132" xr:uid="{00000000-0005-0000-0000-000080000000}"/>
    <cellStyle name="20% - Accent1 4 6" xfId="133" xr:uid="{00000000-0005-0000-0000-000081000000}"/>
    <cellStyle name="20% - Accent1 5" xfId="134" xr:uid="{00000000-0005-0000-0000-000082000000}"/>
    <cellStyle name="20% - Accent1 5 2" xfId="135" xr:uid="{00000000-0005-0000-0000-000083000000}"/>
    <cellStyle name="20% - Accent1 5 2 2" xfId="136" xr:uid="{00000000-0005-0000-0000-000084000000}"/>
    <cellStyle name="20% - Accent1 5 2 2 2" xfId="137" xr:uid="{00000000-0005-0000-0000-000085000000}"/>
    <cellStyle name="20% - Accent1 5 2 3" xfId="138" xr:uid="{00000000-0005-0000-0000-000086000000}"/>
    <cellStyle name="20% - Accent1 5 2 3 2" xfId="139" xr:uid="{00000000-0005-0000-0000-000087000000}"/>
    <cellStyle name="20% - Accent1 5 2 4" xfId="140" xr:uid="{00000000-0005-0000-0000-000088000000}"/>
    <cellStyle name="20% - Accent1 5 3" xfId="141" xr:uid="{00000000-0005-0000-0000-000089000000}"/>
    <cellStyle name="20% - Accent1 5 3 2" xfId="142" xr:uid="{00000000-0005-0000-0000-00008A000000}"/>
    <cellStyle name="20% - Accent1 5 4" xfId="143" xr:uid="{00000000-0005-0000-0000-00008B000000}"/>
    <cellStyle name="20% - Accent1 5 4 2" xfId="144" xr:uid="{00000000-0005-0000-0000-00008C000000}"/>
    <cellStyle name="20% - Accent1 5 5" xfId="145" xr:uid="{00000000-0005-0000-0000-00008D000000}"/>
    <cellStyle name="20% - Accent1 5 5 2" xfId="146" xr:uid="{00000000-0005-0000-0000-00008E000000}"/>
    <cellStyle name="20% - Accent1 5 6" xfId="147" xr:uid="{00000000-0005-0000-0000-00008F000000}"/>
    <cellStyle name="20% - Accent1 6" xfId="148" xr:uid="{00000000-0005-0000-0000-000090000000}"/>
    <cellStyle name="20% - Accent1 6 2" xfId="149" xr:uid="{00000000-0005-0000-0000-000091000000}"/>
    <cellStyle name="20% - Accent1 6 2 2" xfId="150" xr:uid="{00000000-0005-0000-0000-000092000000}"/>
    <cellStyle name="20% - Accent1 6 3" xfId="151" xr:uid="{00000000-0005-0000-0000-000093000000}"/>
    <cellStyle name="20% - Accent1 6 3 2" xfId="152" xr:uid="{00000000-0005-0000-0000-000094000000}"/>
    <cellStyle name="20% - Accent1 6 4" xfId="153" xr:uid="{00000000-0005-0000-0000-000095000000}"/>
    <cellStyle name="20% - Accent1 7" xfId="154" xr:uid="{00000000-0005-0000-0000-000096000000}"/>
    <cellStyle name="20% - Accent1 7 2" xfId="155" xr:uid="{00000000-0005-0000-0000-000097000000}"/>
    <cellStyle name="20% - Accent1 8" xfId="156" xr:uid="{00000000-0005-0000-0000-000098000000}"/>
    <cellStyle name="20% - Accent1 8 2" xfId="157" xr:uid="{00000000-0005-0000-0000-000099000000}"/>
    <cellStyle name="20% - Accent1 9" xfId="158" xr:uid="{00000000-0005-0000-0000-00009A000000}"/>
    <cellStyle name="20% - Accent2 2" xfId="159" xr:uid="{00000000-0005-0000-0000-00009B000000}"/>
    <cellStyle name="20% - Accent2 2 2" xfId="160" xr:uid="{00000000-0005-0000-0000-00009C000000}"/>
    <cellStyle name="20% - Accent2 2 2 2" xfId="161" xr:uid="{00000000-0005-0000-0000-00009D000000}"/>
    <cellStyle name="20% - Accent2 2 2 2 2" xfId="162" xr:uid="{00000000-0005-0000-0000-00009E000000}"/>
    <cellStyle name="20% - Accent2 2 2 2 2 2" xfId="163" xr:uid="{00000000-0005-0000-0000-00009F000000}"/>
    <cellStyle name="20% - Accent2 2 2 2 2 2 2" xfId="164" xr:uid="{00000000-0005-0000-0000-0000A0000000}"/>
    <cellStyle name="20% - Accent2 2 2 2 2 3" xfId="165" xr:uid="{00000000-0005-0000-0000-0000A1000000}"/>
    <cellStyle name="20% - Accent2 2 2 2 2 3 2" xfId="166" xr:uid="{00000000-0005-0000-0000-0000A2000000}"/>
    <cellStyle name="20% - Accent2 2 2 2 2 4" xfId="167" xr:uid="{00000000-0005-0000-0000-0000A3000000}"/>
    <cellStyle name="20% - Accent2 2 2 2 3" xfId="168" xr:uid="{00000000-0005-0000-0000-0000A4000000}"/>
    <cellStyle name="20% - Accent2 2 2 2 3 2" xfId="169" xr:uid="{00000000-0005-0000-0000-0000A5000000}"/>
    <cellStyle name="20% - Accent2 2 2 2 4" xfId="170" xr:uid="{00000000-0005-0000-0000-0000A6000000}"/>
    <cellStyle name="20% - Accent2 2 2 2 4 2" xfId="171" xr:uid="{00000000-0005-0000-0000-0000A7000000}"/>
    <cellStyle name="20% - Accent2 2 2 2 5" xfId="172" xr:uid="{00000000-0005-0000-0000-0000A8000000}"/>
    <cellStyle name="20% - Accent2 2 2 2 5 2" xfId="173" xr:uid="{00000000-0005-0000-0000-0000A9000000}"/>
    <cellStyle name="20% - Accent2 2 2 2 6" xfId="174" xr:uid="{00000000-0005-0000-0000-0000AA000000}"/>
    <cellStyle name="20% - Accent2 2 2 3" xfId="175" xr:uid="{00000000-0005-0000-0000-0000AB000000}"/>
    <cellStyle name="20% - Accent2 2 2 3 2" xfId="176" xr:uid="{00000000-0005-0000-0000-0000AC000000}"/>
    <cellStyle name="20% - Accent2 2 2 3 2 2" xfId="177" xr:uid="{00000000-0005-0000-0000-0000AD000000}"/>
    <cellStyle name="20% - Accent2 2 2 3 3" xfId="178" xr:uid="{00000000-0005-0000-0000-0000AE000000}"/>
    <cellStyle name="20% - Accent2 2 2 3 3 2" xfId="179" xr:uid="{00000000-0005-0000-0000-0000AF000000}"/>
    <cellStyle name="20% - Accent2 2 2 3 4" xfId="180" xr:uid="{00000000-0005-0000-0000-0000B0000000}"/>
    <cellStyle name="20% - Accent2 2 2 4" xfId="181" xr:uid="{00000000-0005-0000-0000-0000B1000000}"/>
    <cellStyle name="20% - Accent2 2 2 4 2" xfId="182" xr:uid="{00000000-0005-0000-0000-0000B2000000}"/>
    <cellStyle name="20% - Accent2 2 2 5" xfId="183" xr:uid="{00000000-0005-0000-0000-0000B3000000}"/>
    <cellStyle name="20% - Accent2 2 2 5 2" xfId="184" xr:uid="{00000000-0005-0000-0000-0000B4000000}"/>
    <cellStyle name="20% - Accent2 2 2 6" xfId="185" xr:uid="{00000000-0005-0000-0000-0000B5000000}"/>
    <cellStyle name="20% - Accent2 2 2 6 2" xfId="186" xr:uid="{00000000-0005-0000-0000-0000B6000000}"/>
    <cellStyle name="20% - Accent2 2 2 7" xfId="187" xr:uid="{00000000-0005-0000-0000-0000B7000000}"/>
    <cellStyle name="20% - Accent2 2 3" xfId="188" xr:uid="{00000000-0005-0000-0000-0000B8000000}"/>
    <cellStyle name="20% - Accent2 2 3 2" xfId="189" xr:uid="{00000000-0005-0000-0000-0000B9000000}"/>
    <cellStyle name="20% - Accent2 2 3 2 2" xfId="190" xr:uid="{00000000-0005-0000-0000-0000BA000000}"/>
    <cellStyle name="20% - Accent2 2 3 2 2 2" xfId="191" xr:uid="{00000000-0005-0000-0000-0000BB000000}"/>
    <cellStyle name="20% - Accent2 2 3 2 2 2 2" xfId="192" xr:uid="{00000000-0005-0000-0000-0000BC000000}"/>
    <cellStyle name="20% - Accent2 2 3 2 2 3" xfId="193" xr:uid="{00000000-0005-0000-0000-0000BD000000}"/>
    <cellStyle name="20% - Accent2 2 3 2 2 3 2" xfId="194" xr:uid="{00000000-0005-0000-0000-0000BE000000}"/>
    <cellStyle name="20% - Accent2 2 3 2 2 4" xfId="195" xr:uid="{00000000-0005-0000-0000-0000BF000000}"/>
    <cellStyle name="20% - Accent2 2 3 2 3" xfId="196" xr:uid="{00000000-0005-0000-0000-0000C0000000}"/>
    <cellStyle name="20% - Accent2 2 3 2 3 2" xfId="197" xr:uid="{00000000-0005-0000-0000-0000C1000000}"/>
    <cellStyle name="20% - Accent2 2 3 2 4" xfId="198" xr:uid="{00000000-0005-0000-0000-0000C2000000}"/>
    <cellStyle name="20% - Accent2 2 3 2 4 2" xfId="199" xr:uid="{00000000-0005-0000-0000-0000C3000000}"/>
    <cellStyle name="20% - Accent2 2 3 2 5" xfId="200" xr:uid="{00000000-0005-0000-0000-0000C4000000}"/>
    <cellStyle name="20% - Accent2 2 3 2 5 2" xfId="201" xr:uid="{00000000-0005-0000-0000-0000C5000000}"/>
    <cellStyle name="20% - Accent2 2 3 2 6" xfId="202" xr:uid="{00000000-0005-0000-0000-0000C6000000}"/>
    <cellStyle name="20% - Accent2 2 3 3" xfId="203" xr:uid="{00000000-0005-0000-0000-0000C7000000}"/>
    <cellStyle name="20% - Accent2 2 3 3 2" xfId="204" xr:uid="{00000000-0005-0000-0000-0000C8000000}"/>
    <cellStyle name="20% - Accent2 2 3 3 2 2" xfId="205" xr:uid="{00000000-0005-0000-0000-0000C9000000}"/>
    <cellStyle name="20% - Accent2 2 3 3 3" xfId="206" xr:uid="{00000000-0005-0000-0000-0000CA000000}"/>
    <cellStyle name="20% - Accent2 2 3 3 3 2" xfId="207" xr:uid="{00000000-0005-0000-0000-0000CB000000}"/>
    <cellStyle name="20% - Accent2 2 3 3 4" xfId="208" xr:uid="{00000000-0005-0000-0000-0000CC000000}"/>
    <cellStyle name="20% - Accent2 2 3 4" xfId="209" xr:uid="{00000000-0005-0000-0000-0000CD000000}"/>
    <cellStyle name="20% - Accent2 2 3 4 2" xfId="210" xr:uid="{00000000-0005-0000-0000-0000CE000000}"/>
    <cellStyle name="20% - Accent2 2 3 5" xfId="211" xr:uid="{00000000-0005-0000-0000-0000CF000000}"/>
    <cellStyle name="20% - Accent2 2 3 5 2" xfId="212" xr:uid="{00000000-0005-0000-0000-0000D0000000}"/>
    <cellStyle name="20% - Accent2 2 3 6" xfId="213" xr:uid="{00000000-0005-0000-0000-0000D1000000}"/>
    <cellStyle name="20% - Accent2 2 3 6 2" xfId="214" xr:uid="{00000000-0005-0000-0000-0000D2000000}"/>
    <cellStyle name="20% - Accent2 2 3 7" xfId="215" xr:uid="{00000000-0005-0000-0000-0000D3000000}"/>
    <cellStyle name="20% - Accent2 2 4" xfId="216" xr:uid="{00000000-0005-0000-0000-0000D4000000}"/>
    <cellStyle name="20% - Accent2 2 4 2" xfId="217" xr:uid="{00000000-0005-0000-0000-0000D5000000}"/>
    <cellStyle name="20% - Accent2 2 4 2 2" xfId="218" xr:uid="{00000000-0005-0000-0000-0000D6000000}"/>
    <cellStyle name="20% - Accent2 2 4 2 2 2" xfId="219" xr:uid="{00000000-0005-0000-0000-0000D7000000}"/>
    <cellStyle name="20% - Accent2 2 4 2 3" xfId="220" xr:uid="{00000000-0005-0000-0000-0000D8000000}"/>
    <cellStyle name="20% - Accent2 2 4 2 3 2" xfId="221" xr:uid="{00000000-0005-0000-0000-0000D9000000}"/>
    <cellStyle name="20% - Accent2 2 4 2 4" xfId="222" xr:uid="{00000000-0005-0000-0000-0000DA000000}"/>
    <cellStyle name="20% - Accent2 2 4 3" xfId="223" xr:uid="{00000000-0005-0000-0000-0000DB000000}"/>
    <cellStyle name="20% - Accent2 2 4 3 2" xfId="224" xr:uid="{00000000-0005-0000-0000-0000DC000000}"/>
    <cellStyle name="20% - Accent2 2 4 4" xfId="225" xr:uid="{00000000-0005-0000-0000-0000DD000000}"/>
    <cellStyle name="20% - Accent2 2 4 4 2" xfId="226" xr:uid="{00000000-0005-0000-0000-0000DE000000}"/>
    <cellStyle name="20% - Accent2 2 4 5" xfId="227" xr:uid="{00000000-0005-0000-0000-0000DF000000}"/>
    <cellStyle name="20% - Accent2 2 4 5 2" xfId="228" xr:uid="{00000000-0005-0000-0000-0000E0000000}"/>
    <cellStyle name="20% - Accent2 2 4 6" xfId="229" xr:uid="{00000000-0005-0000-0000-0000E1000000}"/>
    <cellStyle name="20% - Accent2 2 5" xfId="230" xr:uid="{00000000-0005-0000-0000-0000E2000000}"/>
    <cellStyle name="20% - Accent2 2 5 2" xfId="231" xr:uid="{00000000-0005-0000-0000-0000E3000000}"/>
    <cellStyle name="20% - Accent2 2 5 2 2" xfId="232" xr:uid="{00000000-0005-0000-0000-0000E4000000}"/>
    <cellStyle name="20% - Accent2 2 5 3" xfId="233" xr:uid="{00000000-0005-0000-0000-0000E5000000}"/>
    <cellStyle name="20% - Accent2 2 5 3 2" xfId="234" xr:uid="{00000000-0005-0000-0000-0000E6000000}"/>
    <cellStyle name="20% - Accent2 2 5 4" xfId="235" xr:uid="{00000000-0005-0000-0000-0000E7000000}"/>
    <cellStyle name="20% - Accent2 2 6" xfId="236" xr:uid="{00000000-0005-0000-0000-0000E8000000}"/>
    <cellStyle name="20% - Accent2 2 6 2" xfId="237" xr:uid="{00000000-0005-0000-0000-0000E9000000}"/>
    <cellStyle name="20% - Accent2 2 7" xfId="238" xr:uid="{00000000-0005-0000-0000-0000EA000000}"/>
    <cellStyle name="20% - Accent2 2 7 2" xfId="239" xr:uid="{00000000-0005-0000-0000-0000EB000000}"/>
    <cellStyle name="20% - Accent2 2 8" xfId="240" xr:uid="{00000000-0005-0000-0000-0000EC000000}"/>
    <cellStyle name="20% - Accent2 2 8 2" xfId="241" xr:uid="{00000000-0005-0000-0000-0000ED000000}"/>
    <cellStyle name="20% - Accent2 2 9" xfId="242" xr:uid="{00000000-0005-0000-0000-0000EE000000}"/>
    <cellStyle name="20% - Accent2 3" xfId="243" xr:uid="{00000000-0005-0000-0000-0000EF000000}"/>
    <cellStyle name="20% - Accent2 3 2" xfId="244" xr:uid="{00000000-0005-0000-0000-0000F0000000}"/>
    <cellStyle name="20% - Accent2 3 2 2" xfId="245" xr:uid="{00000000-0005-0000-0000-0000F1000000}"/>
    <cellStyle name="20% - Accent2 3 2 2 2" xfId="246" xr:uid="{00000000-0005-0000-0000-0000F2000000}"/>
    <cellStyle name="20% - Accent2 3 2 2 2 2" xfId="247" xr:uid="{00000000-0005-0000-0000-0000F3000000}"/>
    <cellStyle name="20% - Accent2 3 2 2 3" xfId="248" xr:uid="{00000000-0005-0000-0000-0000F4000000}"/>
    <cellStyle name="20% - Accent2 3 2 2 3 2" xfId="249" xr:uid="{00000000-0005-0000-0000-0000F5000000}"/>
    <cellStyle name="20% - Accent2 3 2 2 4" xfId="250" xr:uid="{00000000-0005-0000-0000-0000F6000000}"/>
    <cellStyle name="20% - Accent2 3 2 3" xfId="251" xr:uid="{00000000-0005-0000-0000-0000F7000000}"/>
    <cellStyle name="20% - Accent2 3 2 3 2" xfId="252" xr:uid="{00000000-0005-0000-0000-0000F8000000}"/>
    <cellStyle name="20% - Accent2 3 2 4" xfId="253" xr:uid="{00000000-0005-0000-0000-0000F9000000}"/>
    <cellStyle name="20% - Accent2 3 2 4 2" xfId="254" xr:uid="{00000000-0005-0000-0000-0000FA000000}"/>
    <cellStyle name="20% - Accent2 3 2 5" xfId="255" xr:uid="{00000000-0005-0000-0000-0000FB000000}"/>
    <cellStyle name="20% - Accent2 3 2 5 2" xfId="256" xr:uid="{00000000-0005-0000-0000-0000FC000000}"/>
    <cellStyle name="20% - Accent2 3 2 6" xfId="257" xr:uid="{00000000-0005-0000-0000-0000FD000000}"/>
    <cellStyle name="20% - Accent2 3 3" xfId="258" xr:uid="{00000000-0005-0000-0000-0000FE000000}"/>
    <cellStyle name="20% - Accent2 3 3 2" xfId="259" xr:uid="{00000000-0005-0000-0000-0000FF000000}"/>
    <cellStyle name="20% - Accent2 3 3 2 2" xfId="260" xr:uid="{00000000-0005-0000-0000-000000010000}"/>
    <cellStyle name="20% - Accent2 3 3 3" xfId="261" xr:uid="{00000000-0005-0000-0000-000001010000}"/>
    <cellStyle name="20% - Accent2 3 3 3 2" xfId="262" xr:uid="{00000000-0005-0000-0000-000002010000}"/>
    <cellStyle name="20% - Accent2 3 3 4" xfId="263" xr:uid="{00000000-0005-0000-0000-000003010000}"/>
    <cellStyle name="20% - Accent2 3 4" xfId="264" xr:uid="{00000000-0005-0000-0000-000004010000}"/>
    <cellStyle name="20% - Accent2 3 4 2" xfId="265" xr:uid="{00000000-0005-0000-0000-000005010000}"/>
    <cellStyle name="20% - Accent2 3 5" xfId="266" xr:uid="{00000000-0005-0000-0000-000006010000}"/>
    <cellStyle name="20% - Accent2 3 5 2" xfId="267" xr:uid="{00000000-0005-0000-0000-000007010000}"/>
    <cellStyle name="20% - Accent2 3 6" xfId="268" xr:uid="{00000000-0005-0000-0000-000008010000}"/>
    <cellStyle name="20% - Accent2 3 6 2" xfId="269" xr:uid="{00000000-0005-0000-0000-000009010000}"/>
    <cellStyle name="20% - Accent2 3 7" xfId="270" xr:uid="{00000000-0005-0000-0000-00000A010000}"/>
    <cellStyle name="20% - Accent2 4" xfId="271" xr:uid="{00000000-0005-0000-0000-00000B010000}"/>
    <cellStyle name="20% - Accent2 4 2" xfId="272" xr:uid="{00000000-0005-0000-0000-00000C010000}"/>
    <cellStyle name="20% - Accent2 4 2 2" xfId="273" xr:uid="{00000000-0005-0000-0000-00000D010000}"/>
    <cellStyle name="20% - Accent2 4 2 2 2" xfId="274" xr:uid="{00000000-0005-0000-0000-00000E010000}"/>
    <cellStyle name="20% - Accent2 4 2 3" xfId="275" xr:uid="{00000000-0005-0000-0000-00000F010000}"/>
    <cellStyle name="20% - Accent2 4 2 3 2" xfId="276" xr:uid="{00000000-0005-0000-0000-000010010000}"/>
    <cellStyle name="20% - Accent2 4 2 4" xfId="277" xr:uid="{00000000-0005-0000-0000-000011010000}"/>
    <cellStyle name="20% - Accent2 4 3" xfId="278" xr:uid="{00000000-0005-0000-0000-000012010000}"/>
    <cellStyle name="20% - Accent2 4 3 2" xfId="279" xr:uid="{00000000-0005-0000-0000-000013010000}"/>
    <cellStyle name="20% - Accent2 4 4" xfId="280" xr:uid="{00000000-0005-0000-0000-000014010000}"/>
    <cellStyle name="20% - Accent2 4 4 2" xfId="281" xr:uid="{00000000-0005-0000-0000-000015010000}"/>
    <cellStyle name="20% - Accent2 4 5" xfId="282" xr:uid="{00000000-0005-0000-0000-000016010000}"/>
    <cellStyle name="20% - Accent2 4 5 2" xfId="283" xr:uid="{00000000-0005-0000-0000-000017010000}"/>
    <cellStyle name="20% - Accent2 4 6" xfId="284" xr:uid="{00000000-0005-0000-0000-000018010000}"/>
    <cellStyle name="20% - Accent2 5" xfId="285" xr:uid="{00000000-0005-0000-0000-000019010000}"/>
    <cellStyle name="20% - Accent2 5 2" xfId="286" xr:uid="{00000000-0005-0000-0000-00001A010000}"/>
    <cellStyle name="20% - Accent2 5 2 2" xfId="287" xr:uid="{00000000-0005-0000-0000-00001B010000}"/>
    <cellStyle name="20% - Accent2 5 2 2 2" xfId="288" xr:uid="{00000000-0005-0000-0000-00001C010000}"/>
    <cellStyle name="20% - Accent2 5 2 3" xfId="289" xr:uid="{00000000-0005-0000-0000-00001D010000}"/>
    <cellStyle name="20% - Accent2 5 2 3 2" xfId="290" xr:uid="{00000000-0005-0000-0000-00001E010000}"/>
    <cellStyle name="20% - Accent2 5 2 4" xfId="291" xr:uid="{00000000-0005-0000-0000-00001F010000}"/>
    <cellStyle name="20% - Accent2 5 3" xfId="292" xr:uid="{00000000-0005-0000-0000-000020010000}"/>
    <cellStyle name="20% - Accent2 5 3 2" xfId="293" xr:uid="{00000000-0005-0000-0000-000021010000}"/>
    <cellStyle name="20% - Accent2 5 4" xfId="294" xr:uid="{00000000-0005-0000-0000-000022010000}"/>
    <cellStyle name="20% - Accent2 5 4 2" xfId="295" xr:uid="{00000000-0005-0000-0000-000023010000}"/>
    <cellStyle name="20% - Accent2 5 5" xfId="296" xr:uid="{00000000-0005-0000-0000-000024010000}"/>
    <cellStyle name="20% - Accent2 5 5 2" xfId="297" xr:uid="{00000000-0005-0000-0000-000025010000}"/>
    <cellStyle name="20% - Accent2 5 6" xfId="298" xr:uid="{00000000-0005-0000-0000-000026010000}"/>
    <cellStyle name="20% - Accent2 6" xfId="299" xr:uid="{00000000-0005-0000-0000-000027010000}"/>
    <cellStyle name="20% - Accent2 6 2" xfId="300" xr:uid="{00000000-0005-0000-0000-000028010000}"/>
    <cellStyle name="20% - Accent2 6 2 2" xfId="301" xr:uid="{00000000-0005-0000-0000-000029010000}"/>
    <cellStyle name="20% - Accent2 6 3" xfId="302" xr:uid="{00000000-0005-0000-0000-00002A010000}"/>
    <cellStyle name="20% - Accent2 6 3 2" xfId="303" xr:uid="{00000000-0005-0000-0000-00002B010000}"/>
    <cellStyle name="20% - Accent2 6 4" xfId="304" xr:uid="{00000000-0005-0000-0000-00002C010000}"/>
    <cellStyle name="20% - Accent2 7" xfId="305" xr:uid="{00000000-0005-0000-0000-00002D010000}"/>
    <cellStyle name="20% - Accent2 7 2" xfId="306" xr:uid="{00000000-0005-0000-0000-00002E010000}"/>
    <cellStyle name="20% - Accent2 8" xfId="307" xr:uid="{00000000-0005-0000-0000-00002F010000}"/>
    <cellStyle name="20% - Accent2 8 2" xfId="308" xr:uid="{00000000-0005-0000-0000-000030010000}"/>
    <cellStyle name="20% - Accent2 9" xfId="309" xr:uid="{00000000-0005-0000-0000-000031010000}"/>
    <cellStyle name="20% - Accent3 2" xfId="310" xr:uid="{00000000-0005-0000-0000-000032010000}"/>
    <cellStyle name="20% - Accent3 2 2" xfId="311" xr:uid="{00000000-0005-0000-0000-000033010000}"/>
    <cellStyle name="20% - Accent3 2 2 2" xfId="312" xr:uid="{00000000-0005-0000-0000-000034010000}"/>
    <cellStyle name="20% - Accent3 2 2 2 2" xfId="313" xr:uid="{00000000-0005-0000-0000-000035010000}"/>
    <cellStyle name="20% - Accent3 2 2 2 2 2" xfId="314" xr:uid="{00000000-0005-0000-0000-000036010000}"/>
    <cellStyle name="20% - Accent3 2 2 2 2 2 2" xfId="315" xr:uid="{00000000-0005-0000-0000-000037010000}"/>
    <cellStyle name="20% - Accent3 2 2 2 2 3" xfId="316" xr:uid="{00000000-0005-0000-0000-000038010000}"/>
    <cellStyle name="20% - Accent3 2 2 2 2 3 2" xfId="317" xr:uid="{00000000-0005-0000-0000-000039010000}"/>
    <cellStyle name="20% - Accent3 2 2 2 2 4" xfId="318" xr:uid="{00000000-0005-0000-0000-00003A010000}"/>
    <cellStyle name="20% - Accent3 2 2 2 3" xfId="319" xr:uid="{00000000-0005-0000-0000-00003B010000}"/>
    <cellStyle name="20% - Accent3 2 2 2 3 2" xfId="320" xr:uid="{00000000-0005-0000-0000-00003C010000}"/>
    <cellStyle name="20% - Accent3 2 2 2 4" xfId="321" xr:uid="{00000000-0005-0000-0000-00003D010000}"/>
    <cellStyle name="20% - Accent3 2 2 2 4 2" xfId="322" xr:uid="{00000000-0005-0000-0000-00003E010000}"/>
    <cellStyle name="20% - Accent3 2 2 2 5" xfId="323" xr:uid="{00000000-0005-0000-0000-00003F010000}"/>
    <cellStyle name="20% - Accent3 2 2 2 5 2" xfId="324" xr:uid="{00000000-0005-0000-0000-000040010000}"/>
    <cellStyle name="20% - Accent3 2 2 2 6" xfId="325" xr:uid="{00000000-0005-0000-0000-000041010000}"/>
    <cellStyle name="20% - Accent3 2 2 3" xfId="326" xr:uid="{00000000-0005-0000-0000-000042010000}"/>
    <cellStyle name="20% - Accent3 2 2 3 2" xfId="327" xr:uid="{00000000-0005-0000-0000-000043010000}"/>
    <cellStyle name="20% - Accent3 2 2 3 2 2" xfId="328" xr:uid="{00000000-0005-0000-0000-000044010000}"/>
    <cellStyle name="20% - Accent3 2 2 3 3" xfId="329" xr:uid="{00000000-0005-0000-0000-000045010000}"/>
    <cellStyle name="20% - Accent3 2 2 3 3 2" xfId="330" xr:uid="{00000000-0005-0000-0000-000046010000}"/>
    <cellStyle name="20% - Accent3 2 2 3 4" xfId="331" xr:uid="{00000000-0005-0000-0000-000047010000}"/>
    <cellStyle name="20% - Accent3 2 2 4" xfId="332" xr:uid="{00000000-0005-0000-0000-000048010000}"/>
    <cellStyle name="20% - Accent3 2 2 4 2" xfId="333" xr:uid="{00000000-0005-0000-0000-000049010000}"/>
    <cellStyle name="20% - Accent3 2 2 5" xfId="334" xr:uid="{00000000-0005-0000-0000-00004A010000}"/>
    <cellStyle name="20% - Accent3 2 2 5 2" xfId="335" xr:uid="{00000000-0005-0000-0000-00004B010000}"/>
    <cellStyle name="20% - Accent3 2 2 6" xfId="336" xr:uid="{00000000-0005-0000-0000-00004C010000}"/>
    <cellStyle name="20% - Accent3 2 2 6 2" xfId="337" xr:uid="{00000000-0005-0000-0000-00004D010000}"/>
    <cellStyle name="20% - Accent3 2 2 7" xfId="338" xr:uid="{00000000-0005-0000-0000-00004E010000}"/>
    <cellStyle name="20% - Accent3 2 3" xfId="339" xr:uid="{00000000-0005-0000-0000-00004F010000}"/>
    <cellStyle name="20% - Accent3 2 3 2" xfId="340" xr:uid="{00000000-0005-0000-0000-000050010000}"/>
    <cellStyle name="20% - Accent3 2 3 2 2" xfId="341" xr:uid="{00000000-0005-0000-0000-000051010000}"/>
    <cellStyle name="20% - Accent3 2 3 2 2 2" xfId="342" xr:uid="{00000000-0005-0000-0000-000052010000}"/>
    <cellStyle name="20% - Accent3 2 3 2 2 2 2" xfId="343" xr:uid="{00000000-0005-0000-0000-000053010000}"/>
    <cellStyle name="20% - Accent3 2 3 2 2 3" xfId="344" xr:uid="{00000000-0005-0000-0000-000054010000}"/>
    <cellStyle name="20% - Accent3 2 3 2 2 3 2" xfId="345" xr:uid="{00000000-0005-0000-0000-000055010000}"/>
    <cellStyle name="20% - Accent3 2 3 2 2 4" xfId="346" xr:uid="{00000000-0005-0000-0000-000056010000}"/>
    <cellStyle name="20% - Accent3 2 3 2 3" xfId="347" xr:uid="{00000000-0005-0000-0000-000057010000}"/>
    <cellStyle name="20% - Accent3 2 3 2 3 2" xfId="348" xr:uid="{00000000-0005-0000-0000-000058010000}"/>
    <cellStyle name="20% - Accent3 2 3 2 4" xfId="349" xr:uid="{00000000-0005-0000-0000-000059010000}"/>
    <cellStyle name="20% - Accent3 2 3 2 4 2" xfId="350" xr:uid="{00000000-0005-0000-0000-00005A010000}"/>
    <cellStyle name="20% - Accent3 2 3 2 5" xfId="351" xr:uid="{00000000-0005-0000-0000-00005B010000}"/>
    <cellStyle name="20% - Accent3 2 3 2 5 2" xfId="352" xr:uid="{00000000-0005-0000-0000-00005C010000}"/>
    <cellStyle name="20% - Accent3 2 3 2 6" xfId="353" xr:uid="{00000000-0005-0000-0000-00005D010000}"/>
    <cellStyle name="20% - Accent3 2 3 3" xfId="354" xr:uid="{00000000-0005-0000-0000-00005E010000}"/>
    <cellStyle name="20% - Accent3 2 3 3 2" xfId="355" xr:uid="{00000000-0005-0000-0000-00005F010000}"/>
    <cellStyle name="20% - Accent3 2 3 3 2 2" xfId="356" xr:uid="{00000000-0005-0000-0000-000060010000}"/>
    <cellStyle name="20% - Accent3 2 3 3 3" xfId="357" xr:uid="{00000000-0005-0000-0000-000061010000}"/>
    <cellStyle name="20% - Accent3 2 3 3 3 2" xfId="358" xr:uid="{00000000-0005-0000-0000-000062010000}"/>
    <cellStyle name="20% - Accent3 2 3 3 4" xfId="359" xr:uid="{00000000-0005-0000-0000-000063010000}"/>
    <cellStyle name="20% - Accent3 2 3 4" xfId="360" xr:uid="{00000000-0005-0000-0000-000064010000}"/>
    <cellStyle name="20% - Accent3 2 3 4 2" xfId="361" xr:uid="{00000000-0005-0000-0000-000065010000}"/>
    <cellStyle name="20% - Accent3 2 3 5" xfId="362" xr:uid="{00000000-0005-0000-0000-000066010000}"/>
    <cellStyle name="20% - Accent3 2 3 5 2" xfId="363" xr:uid="{00000000-0005-0000-0000-000067010000}"/>
    <cellStyle name="20% - Accent3 2 3 6" xfId="364" xr:uid="{00000000-0005-0000-0000-000068010000}"/>
    <cellStyle name="20% - Accent3 2 3 6 2" xfId="365" xr:uid="{00000000-0005-0000-0000-000069010000}"/>
    <cellStyle name="20% - Accent3 2 3 7" xfId="366" xr:uid="{00000000-0005-0000-0000-00006A010000}"/>
    <cellStyle name="20% - Accent3 2 4" xfId="367" xr:uid="{00000000-0005-0000-0000-00006B010000}"/>
    <cellStyle name="20% - Accent3 2 4 2" xfId="368" xr:uid="{00000000-0005-0000-0000-00006C010000}"/>
    <cellStyle name="20% - Accent3 2 4 2 2" xfId="369" xr:uid="{00000000-0005-0000-0000-00006D010000}"/>
    <cellStyle name="20% - Accent3 2 4 2 2 2" xfId="370" xr:uid="{00000000-0005-0000-0000-00006E010000}"/>
    <cellStyle name="20% - Accent3 2 4 2 3" xfId="371" xr:uid="{00000000-0005-0000-0000-00006F010000}"/>
    <cellStyle name="20% - Accent3 2 4 2 3 2" xfId="372" xr:uid="{00000000-0005-0000-0000-000070010000}"/>
    <cellStyle name="20% - Accent3 2 4 2 4" xfId="373" xr:uid="{00000000-0005-0000-0000-000071010000}"/>
    <cellStyle name="20% - Accent3 2 4 3" xfId="374" xr:uid="{00000000-0005-0000-0000-000072010000}"/>
    <cellStyle name="20% - Accent3 2 4 3 2" xfId="375" xr:uid="{00000000-0005-0000-0000-000073010000}"/>
    <cellStyle name="20% - Accent3 2 4 4" xfId="376" xr:uid="{00000000-0005-0000-0000-000074010000}"/>
    <cellStyle name="20% - Accent3 2 4 4 2" xfId="377" xr:uid="{00000000-0005-0000-0000-000075010000}"/>
    <cellStyle name="20% - Accent3 2 4 5" xfId="378" xr:uid="{00000000-0005-0000-0000-000076010000}"/>
    <cellStyle name="20% - Accent3 2 4 5 2" xfId="379" xr:uid="{00000000-0005-0000-0000-000077010000}"/>
    <cellStyle name="20% - Accent3 2 4 6" xfId="380" xr:uid="{00000000-0005-0000-0000-000078010000}"/>
    <cellStyle name="20% - Accent3 2 5" xfId="381" xr:uid="{00000000-0005-0000-0000-000079010000}"/>
    <cellStyle name="20% - Accent3 2 5 2" xfId="382" xr:uid="{00000000-0005-0000-0000-00007A010000}"/>
    <cellStyle name="20% - Accent3 2 5 2 2" xfId="383" xr:uid="{00000000-0005-0000-0000-00007B010000}"/>
    <cellStyle name="20% - Accent3 2 5 3" xfId="384" xr:uid="{00000000-0005-0000-0000-00007C010000}"/>
    <cellStyle name="20% - Accent3 2 5 3 2" xfId="385" xr:uid="{00000000-0005-0000-0000-00007D010000}"/>
    <cellStyle name="20% - Accent3 2 5 4" xfId="386" xr:uid="{00000000-0005-0000-0000-00007E010000}"/>
    <cellStyle name="20% - Accent3 2 6" xfId="387" xr:uid="{00000000-0005-0000-0000-00007F010000}"/>
    <cellStyle name="20% - Accent3 2 6 2" xfId="388" xr:uid="{00000000-0005-0000-0000-000080010000}"/>
    <cellStyle name="20% - Accent3 2 7" xfId="389" xr:uid="{00000000-0005-0000-0000-000081010000}"/>
    <cellStyle name="20% - Accent3 2 7 2" xfId="390" xr:uid="{00000000-0005-0000-0000-000082010000}"/>
    <cellStyle name="20% - Accent3 2 8" xfId="391" xr:uid="{00000000-0005-0000-0000-000083010000}"/>
    <cellStyle name="20% - Accent3 2 8 2" xfId="392" xr:uid="{00000000-0005-0000-0000-000084010000}"/>
    <cellStyle name="20% - Accent3 2 9" xfId="393" xr:uid="{00000000-0005-0000-0000-000085010000}"/>
    <cellStyle name="20% - Accent3 3" xfId="394" xr:uid="{00000000-0005-0000-0000-000086010000}"/>
    <cellStyle name="20% - Accent3 3 2" xfId="395" xr:uid="{00000000-0005-0000-0000-000087010000}"/>
    <cellStyle name="20% - Accent3 3 2 2" xfId="396" xr:uid="{00000000-0005-0000-0000-000088010000}"/>
    <cellStyle name="20% - Accent3 3 2 2 2" xfId="397" xr:uid="{00000000-0005-0000-0000-000089010000}"/>
    <cellStyle name="20% - Accent3 3 2 2 2 2" xfId="398" xr:uid="{00000000-0005-0000-0000-00008A010000}"/>
    <cellStyle name="20% - Accent3 3 2 2 3" xfId="399" xr:uid="{00000000-0005-0000-0000-00008B010000}"/>
    <cellStyle name="20% - Accent3 3 2 2 3 2" xfId="400" xr:uid="{00000000-0005-0000-0000-00008C010000}"/>
    <cellStyle name="20% - Accent3 3 2 2 4" xfId="401" xr:uid="{00000000-0005-0000-0000-00008D010000}"/>
    <cellStyle name="20% - Accent3 3 2 3" xfId="402" xr:uid="{00000000-0005-0000-0000-00008E010000}"/>
    <cellStyle name="20% - Accent3 3 2 3 2" xfId="403" xr:uid="{00000000-0005-0000-0000-00008F010000}"/>
    <cellStyle name="20% - Accent3 3 2 4" xfId="404" xr:uid="{00000000-0005-0000-0000-000090010000}"/>
    <cellStyle name="20% - Accent3 3 2 4 2" xfId="405" xr:uid="{00000000-0005-0000-0000-000091010000}"/>
    <cellStyle name="20% - Accent3 3 2 5" xfId="406" xr:uid="{00000000-0005-0000-0000-000092010000}"/>
    <cellStyle name="20% - Accent3 3 2 5 2" xfId="407" xr:uid="{00000000-0005-0000-0000-000093010000}"/>
    <cellStyle name="20% - Accent3 3 2 6" xfId="408" xr:uid="{00000000-0005-0000-0000-000094010000}"/>
    <cellStyle name="20% - Accent3 3 3" xfId="409" xr:uid="{00000000-0005-0000-0000-000095010000}"/>
    <cellStyle name="20% - Accent3 3 3 2" xfId="410" xr:uid="{00000000-0005-0000-0000-000096010000}"/>
    <cellStyle name="20% - Accent3 3 3 2 2" xfId="411" xr:uid="{00000000-0005-0000-0000-000097010000}"/>
    <cellStyle name="20% - Accent3 3 3 3" xfId="412" xr:uid="{00000000-0005-0000-0000-000098010000}"/>
    <cellStyle name="20% - Accent3 3 3 3 2" xfId="413" xr:uid="{00000000-0005-0000-0000-000099010000}"/>
    <cellStyle name="20% - Accent3 3 3 4" xfId="414" xr:uid="{00000000-0005-0000-0000-00009A010000}"/>
    <cellStyle name="20% - Accent3 3 4" xfId="415" xr:uid="{00000000-0005-0000-0000-00009B010000}"/>
    <cellStyle name="20% - Accent3 3 4 2" xfId="416" xr:uid="{00000000-0005-0000-0000-00009C010000}"/>
    <cellStyle name="20% - Accent3 3 5" xfId="417" xr:uid="{00000000-0005-0000-0000-00009D010000}"/>
    <cellStyle name="20% - Accent3 3 5 2" xfId="418" xr:uid="{00000000-0005-0000-0000-00009E010000}"/>
    <cellStyle name="20% - Accent3 3 6" xfId="419" xr:uid="{00000000-0005-0000-0000-00009F010000}"/>
    <cellStyle name="20% - Accent3 3 6 2" xfId="420" xr:uid="{00000000-0005-0000-0000-0000A0010000}"/>
    <cellStyle name="20% - Accent3 3 7" xfId="421" xr:uid="{00000000-0005-0000-0000-0000A1010000}"/>
    <cellStyle name="20% - Accent3 4" xfId="422" xr:uid="{00000000-0005-0000-0000-0000A2010000}"/>
    <cellStyle name="20% - Accent3 4 2" xfId="423" xr:uid="{00000000-0005-0000-0000-0000A3010000}"/>
    <cellStyle name="20% - Accent3 4 2 2" xfId="424" xr:uid="{00000000-0005-0000-0000-0000A4010000}"/>
    <cellStyle name="20% - Accent3 4 2 2 2" xfId="425" xr:uid="{00000000-0005-0000-0000-0000A5010000}"/>
    <cellStyle name="20% - Accent3 4 2 3" xfId="426" xr:uid="{00000000-0005-0000-0000-0000A6010000}"/>
    <cellStyle name="20% - Accent3 4 2 3 2" xfId="427" xr:uid="{00000000-0005-0000-0000-0000A7010000}"/>
    <cellStyle name="20% - Accent3 4 2 4" xfId="428" xr:uid="{00000000-0005-0000-0000-0000A8010000}"/>
    <cellStyle name="20% - Accent3 4 3" xfId="429" xr:uid="{00000000-0005-0000-0000-0000A9010000}"/>
    <cellStyle name="20% - Accent3 4 3 2" xfId="430" xr:uid="{00000000-0005-0000-0000-0000AA010000}"/>
    <cellStyle name="20% - Accent3 4 4" xfId="431" xr:uid="{00000000-0005-0000-0000-0000AB010000}"/>
    <cellStyle name="20% - Accent3 4 4 2" xfId="432" xr:uid="{00000000-0005-0000-0000-0000AC010000}"/>
    <cellStyle name="20% - Accent3 4 5" xfId="433" xr:uid="{00000000-0005-0000-0000-0000AD010000}"/>
    <cellStyle name="20% - Accent3 4 5 2" xfId="434" xr:uid="{00000000-0005-0000-0000-0000AE010000}"/>
    <cellStyle name="20% - Accent3 4 6" xfId="435" xr:uid="{00000000-0005-0000-0000-0000AF010000}"/>
    <cellStyle name="20% - Accent3 5" xfId="436" xr:uid="{00000000-0005-0000-0000-0000B0010000}"/>
    <cellStyle name="20% - Accent3 5 2" xfId="437" xr:uid="{00000000-0005-0000-0000-0000B1010000}"/>
    <cellStyle name="20% - Accent3 5 2 2" xfId="438" xr:uid="{00000000-0005-0000-0000-0000B2010000}"/>
    <cellStyle name="20% - Accent3 5 2 2 2" xfId="439" xr:uid="{00000000-0005-0000-0000-0000B3010000}"/>
    <cellStyle name="20% - Accent3 5 2 3" xfId="440" xr:uid="{00000000-0005-0000-0000-0000B4010000}"/>
    <cellStyle name="20% - Accent3 5 2 3 2" xfId="441" xr:uid="{00000000-0005-0000-0000-0000B5010000}"/>
    <cellStyle name="20% - Accent3 5 2 4" xfId="442" xr:uid="{00000000-0005-0000-0000-0000B6010000}"/>
    <cellStyle name="20% - Accent3 5 3" xfId="443" xr:uid="{00000000-0005-0000-0000-0000B7010000}"/>
    <cellStyle name="20% - Accent3 5 3 2" xfId="444" xr:uid="{00000000-0005-0000-0000-0000B8010000}"/>
    <cellStyle name="20% - Accent3 5 4" xfId="445" xr:uid="{00000000-0005-0000-0000-0000B9010000}"/>
    <cellStyle name="20% - Accent3 5 4 2" xfId="446" xr:uid="{00000000-0005-0000-0000-0000BA010000}"/>
    <cellStyle name="20% - Accent3 5 5" xfId="447" xr:uid="{00000000-0005-0000-0000-0000BB010000}"/>
    <cellStyle name="20% - Accent3 5 5 2" xfId="448" xr:uid="{00000000-0005-0000-0000-0000BC010000}"/>
    <cellStyle name="20% - Accent3 5 6" xfId="449" xr:uid="{00000000-0005-0000-0000-0000BD010000}"/>
    <cellStyle name="20% - Accent3 6" xfId="450" xr:uid="{00000000-0005-0000-0000-0000BE010000}"/>
    <cellStyle name="20% - Accent3 6 2" xfId="451" xr:uid="{00000000-0005-0000-0000-0000BF010000}"/>
    <cellStyle name="20% - Accent3 6 2 2" xfId="452" xr:uid="{00000000-0005-0000-0000-0000C0010000}"/>
    <cellStyle name="20% - Accent3 6 3" xfId="453" xr:uid="{00000000-0005-0000-0000-0000C1010000}"/>
    <cellStyle name="20% - Accent3 6 3 2" xfId="454" xr:uid="{00000000-0005-0000-0000-0000C2010000}"/>
    <cellStyle name="20% - Accent3 6 4" xfId="455" xr:uid="{00000000-0005-0000-0000-0000C3010000}"/>
    <cellStyle name="20% - Accent3 7" xfId="456" xr:uid="{00000000-0005-0000-0000-0000C4010000}"/>
    <cellStyle name="20% - Accent3 7 2" xfId="457" xr:uid="{00000000-0005-0000-0000-0000C5010000}"/>
    <cellStyle name="20% - Accent3 8" xfId="458" xr:uid="{00000000-0005-0000-0000-0000C6010000}"/>
    <cellStyle name="20% - Accent3 8 2" xfId="459" xr:uid="{00000000-0005-0000-0000-0000C7010000}"/>
    <cellStyle name="20% - Accent3 9" xfId="460" xr:uid="{00000000-0005-0000-0000-0000C8010000}"/>
    <cellStyle name="20% - Accent4 2" xfId="461" xr:uid="{00000000-0005-0000-0000-0000C9010000}"/>
    <cellStyle name="20% - Accent4 2 2" xfId="462" xr:uid="{00000000-0005-0000-0000-0000CA010000}"/>
    <cellStyle name="20% - Accent4 2 2 2" xfId="463" xr:uid="{00000000-0005-0000-0000-0000CB010000}"/>
    <cellStyle name="20% - Accent4 2 2 2 2" xfId="464" xr:uid="{00000000-0005-0000-0000-0000CC010000}"/>
    <cellStyle name="20% - Accent4 2 2 2 2 2" xfId="465" xr:uid="{00000000-0005-0000-0000-0000CD010000}"/>
    <cellStyle name="20% - Accent4 2 2 2 2 2 2" xfId="466" xr:uid="{00000000-0005-0000-0000-0000CE010000}"/>
    <cellStyle name="20% - Accent4 2 2 2 2 3" xfId="467" xr:uid="{00000000-0005-0000-0000-0000CF010000}"/>
    <cellStyle name="20% - Accent4 2 2 2 2 3 2" xfId="468" xr:uid="{00000000-0005-0000-0000-0000D0010000}"/>
    <cellStyle name="20% - Accent4 2 2 2 2 4" xfId="469" xr:uid="{00000000-0005-0000-0000-0000D1010000}"/>
    <cellStyle name="20% - Accent4 2 2 2 3" xfId="470" xr:uid="{00000000-0005-0000-0000-0000D2010000}"/>
    <cellStyle name="20% - Accent4 2 2 2 3 2" xfId="471" xr:uid="{00000000-0005-0000-0000-0000D3010000}"/>
    <cellStyle name="20% - Accent4 2 2 2 4" xfId="472" xr:uid="{00000000-0005-0000-0000-0000D4010000}"/>
    <cellStyle name="20% - Accent4 2 2 2 4 2" xfId="473" xr:uid="{00000000-0005-0000-0000-0000D5010000}"/>
    <cellStyle name="20% - Accent4 2 2 2 5" xfId="474" xr:uid="{00000000-0005-0000-0000-0000D6010000}"/>
    <cellStyle name="20% - Accent4 2 2 2 5 2" xfId="475" xr:uid="{00000000-0005-0000-0000-0000D7010000}"/>
    <cellStyle name="20% - Accent4 2 2 2 6" xfId="476" xr:uid="{00000000-0005-0000-0000-0000D8010000}"/>
    <cellStyle name="20% - Accent4 2 2 3" xfId="477" xr:uid="{00000000-0005-0000-0000-0000D9010000}"/>
    <cellStyle name="20% - Accent4 2 2 3 2" xfId="478" xr:uid="{00000000-0005-0000-0000-0000DA010000}"/>
    <cellStyle name="20% - Accent4 2 2 3 2 2" xfId="479" xr:uid="{00000000-0005-0000-0000-0000DB010000}"/>
    <cellStyle name="20% - Accent4 2 2 3 3" xfId="480" xr:uid="{00000000-0005-0000-0000-0000DC010000}"/>
    <cellStyle name="20% - Accent4 2 2 3 3 2" xfId="481" xr:uid="{00000000-0005-0000-0000-0000DD010000}"/>
    <cellStyle name="20% - Accent4 2 2 3 4" xfId="482" xr:uid="{00000000-0005-0000-0000-0000DE010000}"/>
    <cellStyle name="20% - Accent4 2 2 4" xfId="483" xr:uid="{00000000-0005-0000-0000-0000DF010000}"/>
    <cellStyle name="20% - Accent4 2 2 4 2" xfId="484" xr:uid="{00000000-0005-0000-0000-0000E0010000}"/>
    <cellStyle name="20% - Accent4 2 2 5" xfId="485" xr:uid="{00000000-0005-0000-0000-0000E1010000}"/>
    <cellStyle name="20% - Accent4 2 2 5 2" xfId="486" xr:uid="{00000000-0005-0000-0000-0000E2010000}"/>
    <cellStyle name="20% - Accent4 2 2 6" xfId="487" xr:uid="{00000000-0005-0000-0000-0000E3010000}"/>
    <cellStyle name="20% - Accent4 2 2 6 2" xfId="488" xr:uid="{00000000-0005-0000-0000-0000E4010000}"/>
    <cellStyle name="20% - Accent4 2 2 7" xfId="489" xr:uid="{00000000-0005-0000-0000-0000E5010000}"/>
    <cellStyle name="20% - Accent4 2 3" xfId="490" xr:uid="{00000000-0005-0000-0000-0000E6010000}"/>
    <cellStyle name="20% - Accent4 2 3 2" xfId="491" xr:uid="{00000000-0005-0000-0000-0000E7010000}"/>
    <cellStyle name="20% - Accent4 2 3 2 2" xfId="492" xr:uid="{00000000-0005-0000-0000-0000E8010000}"/>
    <cellStyle name="20% - Accent4 2 3 2 2 2" xfId="493" xr:uid="{00000000-0005-0000-0000-0000E9010000}"/>
    <cellStyle name="20% - Accent4 2 3 2 2 2 2" xfId="494" xr:uid="{00000000-0005-0000-0000-0000EA010000}"/>
    <cellStyle name="20% - Accent4 2 3 2 2 3" xfId="495" xr:uid="{00000000-0005-0000-0000-0000EB010000}"/>
    <cellStyle name="20% - Accent4 2 3 2 2 3 2" xfId="496" xr:uid="{00000000-0005-0000-0000-0000EC010000}"/>
    <cellStyle name="20% - Accent4 2 3 2 2 4" xfId="497" xr:uid="{00000000-0005-0000-0000-0000ED010000}"/>
    <cellStyle name="20% - Accent4 2 3 2 3" xfId="498" xr:uid="{00000000-0005-0000-0000-0000EE010000}"/>
    <cellStyle name="20% - Accent4 2 3 2 3 2" xfId="499" xr:uid="{00000000-0005-0000-0000-0000EF010000}"/>
    <cellStyle name="20% - Accent4 2 3 2 4" xfId="500" xr:uid="{00000000-0005-0000-0000-0000F0010000}"/>
    <cellStyle name="20% - Accent4 2 3 2 4 2" xfId="501" xr:uid="{00000000-0005-0000-0000-0000F1010000}"/>
    <cellStyle name="20% - Accent4 2 3 2 5" xfId="502" xr:uid="{00000000-0005-0000-0000-0000F2010000}"/>
    <cellStyle name="20% - Accent4 2 3 2 5 2" xfId="503" xr:uid="{00000000-0005-0000-0000-0000F3010000}"/>
    <cellStyle name="20% - Accent4 2 3 2 6" xfId="504" xr:uid="{00000000-0005-0000-0000-0000F4010000}"/>
    <cellStyle name="20% - Accent4 2 3 3" xfId="505" xr:uid="{00000000-0005-0000-0000-0000F5010000}"/>
    <cellStyle name="20% - Accent4 2 3 3 2" xfId="506" xr:uid="{00000000-0005-0000-0000-0000F6010000}"/>
    <cellStyle name="20% - Accent4 2 3 3 2 2" xfId="507" xr:uid="{00000000-0005-0000-0000-0000F7010000}"/>
    <cellStyle name="20% - Accent4 2 3 3 3" xfId="508" xr:uid="{00000000-0005-0000-0000-0000F8010000}"/>
    <cellStyle name="20% - Accent4 2 3 3 3 2" xfId="509" xr:uid="{00000000-0005-0000-0000-0000F9010000}"/>
    <cellStyle name="20% - Accent4 2 3 3 4" xfId="510" xr:uid="{00000000-0005-0000-0000-0000FA010000}"/>
    <cellStyle name="20% - Accent4 2 3 4" xfId="511" xr:uid="{00000000-0005-0000-0000-0000FB010000}"/>
    <cellStyle name="20% - Accent4 2 3 4 2" xfId="512" xr:uid="{00000000-0005-0000-0000-0000FC010000}"/>
    <cellStyle name="20% - Accent4 2 3 5" xfId="513" xr:uid="{00000000-0005-0000-0000-0000FD010000}"/>
    <cellStyle name="20% - Accent4 2 3 5 2" xfId="514" xr:uid="{00000000-0005-0000-0000-0000FE010000}"/>
    <cellStyle name="20% - Accent4 2 3 6" xfId="515" xr:uid="{00000000-0005-0000-0000-0000FF010000}"/>
    <cellStyle name="20% - Accent4 2 3 6 2" xfId="516" xr:uid="{00000000-0005-0000-0000-000000020000}"/>
    <cellStyle name="20% - Accent4 2 3 7" xfId="517" xr:uid="{00000000-0005-0000-0000-000001020000}"/>
    <cellStyle name="20% - Accent4 2 4" xfId="518" xr:uid="{00000000-0005-0000-0000-000002020000}"/>
    <cellStyle name="20% - Accent4 2 4 2" xfId="519" xr:uid="{00000000-0005-0000-0000-000003020000}"/>
    <cellStyle name="20% - Accent4 2 4 2 2" xfId="520" xr:uid="{00000000-0005-0000-0000-000004020000}"/>
    <cellStyle name="20% - Accent4 2 4 2 2 2" xfId="521" xr:uid="{00000000-0005-0000-0000-000005020000}"/>
    <cellStyle name="20% - Accent4 2 4 2 3" xfId="522" xr:uid="{00000000-0005-0000-0000-000006020000}"/>
    <cellStyle name="20% - Accent4 2 4 2 3 2" xfId="523" xr:uid="{00000000-0005-0000-0000-000007020000}"/>
    <cellStyle name="20% - Accent4 2 4 2 4" xfId="524" xr:uid="{00000000-0005-0000-0000-000008020000}"/>
    <cellStyle name="20% - Accent4 2 4 3" xfId="525" xr:uid="{00000000-0005-0000-0000-000009020000}"/>
    <cellStyle name="20% - Accent4 2 4 3 2" xfId="526" xr:uid="{00000000-0005-0000-0000-00000A020000}"/>
    <cellStyle name="20% - Accent4 2 4 4" xfId="527" xr:uid="{00000000-0005-0000-0000-00000B020000}"/>
    <cellStyle name="20% - Accent4 2 4 4 2" xfId="528" xr:uid="{00000000-0005-0000-0000-00000C020000}"/>
    <cellStyle name="20% - Accent4 2 4 5" xfId="529" xr:uid="{00000000-0005-0000-0000-00000D020000}"/>
    <cellStyle name="20% - Accent4 2 4 5 2" xfId="530" xr:uid="{00000000-0005-0000-0000-00000E020000}"/>
    <cellStyle name="20% - Accent4 2 4 6" xfId="531" xr:uid="{00000000-0005-0000-0000-00000F020000}"/>
    <cellStyle name="20% - Accent4 2 5" xfId="532" xr:uid="{00000000-0005-0000-0000-000010020000}"/>
    <cellStyle name="20% - Accent4 2 5 2" xfId="533" xr:uid="{00000000-0005-0000-0000-000011020000}"/>
    <cellStyle name="20% - Accent4 2 5 2 2" xfId="534" xr:uid="{00000000-0005-0000-0000-000012020000}"/>
    <cellStyle name="20% - Accent4 2 5 3" xfId="535" xr:uid="{00000000-0005-0000-0000-000013020000}"/>
    <cellStyle name="20% - Accent4 2 5 3 2" xfId="536" xr:uid="{00000000-0005-0000-0000-000014020000}"/>
    <cellStyle name="20% - Accent4 2 5 4" xfId="537" xr:uid="{00000000-0005-0000-0000-000015020000}"/>
    <cellStyle name="20% - Accent4 2 6" xfId="538" xr:uid="{00000000-0005-0000-0000-000016020000}"/>
    <cellStyle name="20% - Accent4 2 6 2" xfId="539" xr:uid="{00000000-0005-0000-0000-000017020000}"/>
    <cellStyle name="20% - Accent4 2 7" xfId="540" xr:uid="{00000000-0005-0000-0000-000018020000}"/>
    <cellStyle name="20% - Accent4 2 7 2" xfId="541" xr:uid="{00000000-0005-0000-0000-000019020000}"/>
    <cellStyle name="20% - Accent4 2 8" xfId="542" xr:uid="{00000000-0005-0000-0000-00001A020000}"/>
    <cellStyle name="20% - Accent4 2 8 2" xfId="543" xr:uid="{00000000-0005-0000-0000-00001B020000}"/>
    <cellStyle name="20% - Accent4 2 9" xfId="544" xr:uid="{00000000-0005-0000-0000-00001C020000}"/>
    <cellStyle name="20% - Accent4 3" xfId="545" xr:uid="{00000000-0005-0000-0000-00001D020000}"/>
    <cellStyle name="20% - Accent4 3 2" xfId="546" xr:uid="{00000000-0005-0000-0000-00001E020000}"/>
    <cellStyle name="20% - Accent4 3 2 2" xfId="547" xr:uid="{00000000-0005-0000-0000-00001F020000}"/>
    <cellStyle name="20% - Accent4 3 2 2 2" xfId="548" xr:uid="{00000000-0005-0000-0000-000020020000}"/>
    <cellStyle name="20% - Accent4 3 2 2 2 2" xfId="549" xr:uid="{00000000-0005-0000-0000-000021020000}"/>
    <cellStyle name="20% - Accent4 3 2 2 3" xfId="550" xr:uid="{00000000-0005-0000-0000-000022020000}"/>
    <cellStyle name="20% - Accent4 3 2 2 3 2" xfId="551" xr:uid="{00000000-0005-0000-0000-000023020000}"/>
    <cellStyle name="20% - Accent4 3 2 2 4" xfId="552" xr:uid="{00000000-0005-0000-0000-000024020000}"/>
    <cellStyle name="20% - Accent4 3 2 3" xfId="553" xr:uid="{00000000-0005-0000-0000-000025020000}"/>
    <cellStyle name="20% - Accent4 3 2 3 2" xfId="554" xr:uid="{00000000-0005-0000-0000-000026020000}"/>
    <cellStyle name="20% - Accent4 3 2 4" xfId="555" xr:uid="{00000000-0005-0000-0000-000027020000}"/>
    <cellStyle name="20% - Accent4 3 2 4 2" xfId="556" xr:uid="{00000000-0005-0000-0000-000028020000}"/>
    <cellStyle name="20% - Accent4 3 2 5" xfId="557" xr:uid="{00000000-0005-0000-0000-000029020000}"/>
    <cellStyle name="20% - Accent4 3 2 5 2" xfId="558" xr:uid="{00000000-0005-0000-0000-00002A020000}"/>
    <cellStyle name="20% - Accent4 3 2 6" xfId="559" xr:uid="{00000000-0005-0000-0000-00002B020000}"/>
    <cellStyle name="20% - Accent4 3 3" xfId="560" xr:uid="{00000000-0005-0000-0000-00002C020000}"/>
    <cellStyle name="20% - Accent4 3 3 2" xfId="561" xr:uid="{00000000-0005-0000-0000-00002D020000}"/>
    <cellStyle name="20% - Accent4 3 3 2 2" xfId="562" xr:uid="{00000000-0005-0000-0000-00002E020000}"/>
    <cellStyle name="20% - Accent4 3 3 3" xfId="563" xr:uid="{00000000-0005-0000-0000-00002F020000}"/>
    <cellStyle name="20% - Accent4 3 3 3 2" xfId="564" xr:uid="{00000000-0005-0000-0000-000030020000}"/>
    <cellStyle name="20% - Accent4 3 3 4" xfId="565" xr:uid="{00000000-0005-0000-0000-000031020000}"/>
    <cellStyle name="20% - Accent4 3 4" xfId="566" xr:uid="{00000000-0005-0000-0000-000032020000}"/>
    <cellStyle name="20% - Accent4 3 4 2" xfId="567" xr:uid="{00000000-0005-0000-0000-000033020000}"/>
    <cellStyle name="20% - Accent4 3 5" xfId="568" xr:uid="{00000000-0005-0000-0000-000034020000}"/>
    <cellStyle name="20% - Accent4 3 5 2" xfId="569" xr:uid="{00000000-0005-0000-0000-000035020000}"/>
    <cellStyle name="20% - Accent4 3 6" xfId="570" xr:uid="{00000000-0005-0000-0000-000036020000}"/>
    <cellStyle name="20% - Accent4 3 6 2" xfId="571" xr:uid="{00000000-0005-0000-0000-000037020000}"/>
    <cellStyle name="20% - Accent4 3 7" xfId="572" xr:uid="{00000000-0005-0000-0000-000038020000}"/>
    <cellStyle name="20% - Accent4 4" xfId="573" xr:uid="{00000000-0005-0000-0000-000039020000}"/>
    <cellStyle name="20% - Accent4 4 2" xfId="574" xr:uid="{00000000-0005-0000-0000-00003A020000}"/>
    <cellStyle name="20% - Accent4 4 2 2" xfId="575" xr:uid="{00000000-0005-0000-0000-00003B020000}"/>
    <cellStyle name="20% - Accent4 4 2 2 2" xfId="576" xr:uid="{00000000-0005-0000-0000-00003C020000}"/>
    <cellStyle name="20% - Accent4 4 2 3" xfId="577" xr:uid="{00000000-0005-0000-0000-00003D020000}"/>
    <cellStyle name="20% - Accent4 4 2 3 2" xfId="578" xr:uid="{00000000-0005-0000-0000-00003E020000}"/>
    <cellStyle name="20% - Accent4 4 2 4" xfId="579" xr:uid="{00000000-0005-0000-0000-00003F020000}"/>
    <cellStyle name="20% - Accent4 4 3" xfId="580" xr:uid="{00000000-0005-0000-0000-000040020000}"/>
    <cellStyle name="20% - Accent4 4 3 2" xfId="581" xr:uid="{00000000-0005-0000-0000-000041020000}"/>
    <cellStyle name="20% - Accent4 4 4" xfId="582" xr:uid="{00000000-0005-0000-0000-000042020000}"/>
    <cellStyle name="20% - Accent4 4 4 2" xfId="583" xr:uid="{00000000-0005-0000-0000-000043020000}"/>
    <cellStyle name="20% - Accent4 4 5" xfId="584" xr:uid="{00000000-0005-0000-0000-000044020000}"/>
    <cellStyle name="20% - Accent4 4 5 2" xfId="585" xr:uid="{00000000-0005-0000-0000-000045020000}"/>
    <cellStyle name="20% - Accent4 4 6" xfId="586" xr:uid="{00000000-0005-0000-0000-000046020000}"/>
    <cellStyle name="20% - Accent4 5" xfId="587" xr:uid="{00000000-0005-0000-0000-000047020000}"/>
    <cellStyle name="20% - Accent4 5 2" xfId="588" xr:uid="{00000000-0005-0000-0000-000048020000}"/>
    <cellStyle name="20% - Accent4 5 2 2" xfId="589" xr:uid="{00000000-0005-0000-0000-000049020000}"/>
    <cellStyle name="20% - Accent4 5 2 2 2" xfId="590" xr:uid="{00000000-0005-0000-0000-00004A020000}"/>
    <cellStyle name="20% - Accent4 5 2 3" xfId="591" xr:uid="{00000000-0005-0000-0000-00004B020000}"/>
    <cellStyle name="20% - Accent4 5 2 3 2" xfId="592" xr:uid="{00000000-0005-0000-0000-00004C020000}"/>
    <cellStyle name="20% - Accent4 5 2 4" xfId="593" xr:uid="{00000000-0005-0000-0000-00004D020000}"/>
    <cellStyle name="20% - Accent4 5 3" xfId="594" xr:uid="{00000000-0005-0000-0000-00004E020000}"/>
    <cellStyle name="20% - Accent4 5 3 2" xfId="595" xr:uid="{00000000-0005-0000-0000-00004F020000}"/>
    <cellStyle name="20% - Accent4 5 4" xfId="596" xr:uid="{00000000-0005-0000-0000-000050020000}"/>
    <cellStyle name="20% - Accent4 5 4 2" xfId="597" xr:uid="{00000000-0005-0000-0000-000051020000}"/>
    <cellStyle name="20% - Accent4 5 5" xfId="598" xr:uid="{00000000-0005-0000-0000-000052020000}"/>
    <cellStyle name="20% - Accent4 5 5 2" xfId="599" xr:uid="{00000000-0005-0000-0000-000053020000}"/>
    <cellStyle name="20% - Accent4 5 6" xfId="600" xr:uid="{00000000-0005-0000-0000-000054020000}"/>
    <cellStyle name="20% - Accent4 6" xfId="601" xr:uid="{00000000-0005-0000-0000-000055020000}"/>
    <cellStyle name="20% - Accent4 6 2" xfId="602" xr:uid="{00000000-0005-0000-0000-000056020000}"/>
    <cellStyle name="20% - Accent4 6 2 2" xfId="603" xr:uid="{00000000-0005-0000-0000-000057020000}"/>
    <cellStyle name="20% - Accent4 6 3" xfId="604" xr:uid="{00000000-0005-0000-0000-000058020000}"/>
    <cellStyle name="20% - Accent4 6 3 2" xfId="605" xr:uid="{00000000-0005-0000-0000-000059020000}"/>
    <cellStyle name="20% - Accent4 6 4" xfId="606" xr:uid="{00000000-0005-0000-0000-00005A020000}"/>
    <cellStyle name="20% - Accent4 7" xfId="607" xr:uid="{00000000-0005-0000-0000-00005B020000}"/>
    <cellStyle name="20% - Accent4 7 2" xfId="608" xr:uid="{00000000-0005-0000-0000-00005C020000}"/>
    <cellStyle name="20% - Accent4 8" xfId="609" xr:uid="{00000000-0005-0000-0000-00005D020000}"/>
    <cellStyle name="20% - Accent4 8 2" xfId="610" xr:uid="{00000000-0005-0000-0000-00005E020000}"/>
    <cellStyle name="20% - Accent4 9" xfId="611" xr:uid="{00000000-0005-0000-0000-00005F020000}"/>
    <cellStyle name="20% - Accent5 2" xfId="612" xr:uid="{00000000-0005-0000-0000-000060020000}"/>
    <cellStyle name="20% - Accent5 2 2" xfId="613" xr:uid="{00000000-0005-0000-0000-000061020000}"/>
    <cellStyle name="20% - Accent5 2 2 2" xfId="614" xr:uid="{00000000-0005-0000-0000-000062020000}"/>
    <cellStyle name="20% - Accent5 2 2 2 2" xfId="615" xr:uid="{00000000-0005-0000-0000-000063020000}"/>
    <cellStyle name="20% - Accent5 2 2 2 2 2" xfId="616" xr:uid="{00000000-0005-0000-0000-000064020000}"/>
    <cellStyle name="20% - Accent5 2 2 2 2 2 2" xfId="617" xr:uid="{00000000-0005-0000-0000-000065020000}"/>
    <cellStyle name="20% - Accent5 2 2 2 2 3" xfId="618" xr:uid="{00000000-0005-0000-0000-000066020000}"/>
    <cellStyle name="20% - Accent5 2 2 2 2 3 2" xfId="619" xr:uid="{00000000-0005-0000-0000-000067020000}"/>
    <cellStyle name="20% - Accent5 2 2 2 2 4" xfId="620" xr:uid="{00000000-0005-0000-0000-000068020000}"/>
    <cellStyle name="20% - Accent5 2 2 2 3" xfId="621" xr:uid="{00000000-0005-0000-0000-000069020000}"/>
    <cellStyle name="20% - Accent5 2 2 2 3 2" xfId="622" xr:uid="{00000000-0005-0000-0000-00006A020000}"/>
    <cellStyle name="20% - Accent5 2 2 2 4" xfId="623" xr:uid="{00000000-0005-0000-0000-00006B020000}"/>
    <cellStyle name="20% - Accent5 2 2 2 4 2" xfId="624" xr:uid="{00000000-0005-0000-0000-00006C020000}"/>
    <cellStyle name="20% - Accent5 2 2 2 5" xfId="625" xr:uid="{00000000-0005-0000-0000-00006D020000}"/>
    <cellStyle name="20% - Accent5 2 2 2 5 2" xfId="626" xr:uid="{00000000-0005-0000-0000-00006E020000}"/>
    <cellStyle name="20% - Accent5 2 2 2 6" xfId="627" xr:uid="{00000000-0005-0000-0000-00006F020000}"/>
    <cellStyle name="20% - Accent5 2 2 3" xfId="628" xr:uid="{00000000-0005-0000-0000-000070020000}"/>
    <cellStyle name="20% - Accent5 2 2 3 2" xfId="629" xr:uid="{00000000-0005-0000-0000-000071020000}"/>
    <cellStyle name="20% - Accent5 2 2 3 2 2" xfId="630" xr:uid="{00000000-0005-0000-0000-000072020000}"/>
    <cellStyle name="20% - Accent5 2 2 3 3" xfId="631" xr:uid="{00000000-0005-0000-0000-000073020000}"/>
    <cellStyle name="20% - Accent5 2 2 3 3 2" xfId="632" xr:uid="{00000000-0005-0000-0000-000074020000}"/>
    <cellStyle name="20% - Accent5 2 2 3 4" xfId="633" xr:uid="{00000000-0005-0000-0000-000075020000}"/>
    <cellStyle name="20% - Accent5 2 2 4" xfId="634" xr:uid="{00000000-0005-0000-0000-000076020000}"/>
    <cellStyle name="20% - Accent5 2 2 4 2" xfId="635" xr:uid="{00000000-0005-0000-0000-000077020000}"/>
    <cellStyle name="20% - Accent5 2 2 5" xfId="636" xr:uid="{00000000-0005-0000-0000-000078020000}"/>
    <cellStyle name="20% - Accent5 2 2 5 2" xfId="637" xr:uid="{00000000-0005-0000-0000-000079020000}"/>
    <cellStyle name="20% - Accent5 2 2 6" xfId="638" xr:uid="{00000000-0005-0000-0000-00007A020000}"/>
    <cellStyle name="20% - Accent5 2 2 6 2" xfId="639" xr:uid="{00000000-0005-0000-0000-00007B020000}"/>
    <cellStyle name="20% - Accent5 2 2 7" xfId="640" xr:uid="{00000000-0005-0000-0000-00007C020000}"/>
    <cellStyle name="20% - Accent5 2 3" xfId="641" xr:uid="{00000000-0005-0000-0000-00007D020000}"/>
    <cellStyle name="20% - Accent5 2 3 2" xfId="642" xr:uid="{00000000-0005-0000-0000-00007E020000}"/>
    <cellStyle name="20% - Accent5 2 3 2 2" xfId="643" xr:uid="{00000000-0005-0000-0000-00007F020000}"/>
    <cellStyle name="20% - Accent5 2 3 2 2 2" xfId="644" xr:uid="{00000000-0005-0000-0000-000080020000}"/>
    <cellStyle name="20% - Accent5 2 3 2 2 2 2" xfId="645" xr:uid="{00000000-0005-0000-0000-000081020000}"/>
    <cellStyle name="20% - Accent5 2 3 2 2 3" xfId="646" xr:uid="{00000000-0005-0000-0000-000082020000}"/>
    <cellStyle name="20% - Accent5 2 3 2 2 3 2" xfId="647" xr:uid="{00000000-0005-0000-0000-000083020000}"/>
    <cellStyle name="20% - Accent5 2 3 2 2 4" xfId="648" xr:uid="{00000000-0005-0000-0000-000084020000}"/>
    <cellStyle name="20% - Accent5 2 3 2 3" xfId="649" xr:uid="{00000000-0005-0000-0000-000085020000}"/>
    <cellStyle name="20% - Accent5 2 3 2 3 2" xfId="650" xr:uid="{00000000-0005-0000-0000-000086020000}"/>
    <cellStyle name="20% - Accent5 2 3 2 4" xfId="651" xr:uid="{00000000-0005-0000-0000-000087020000}"/>
    <cellStyle name="20% - Accent5 2 3 2 4 2" xfId="652" xr:uid="{00000000-0005-0000-0000-000088020000}"/>
    <cellStyle name="20% - Accent5 2 3 2 5" xfId="653" xr:uid="{00000000-0005-0000-0000-000089020000}"/>
    <cellStyle name="20% - Accent5 2 3 2 5 2" xfId="654" xr:uid="{00000000-0005-0000-0000-00008A020000}"/>
    <cellStyle name="20% - Accent5 2 3 2 6" xfId="655" xr:uid="{00000000-0005-0000-0000-00008B020000}"/>
    <cellStyle name="20% - Accent5 2 3 3" xfId="656" xr:uid="{00000000-0005-0000-0000-00008C020000}"/>
    <cellStyle name="20% - Accent5 2 3 3 2" xfId="657" xr:uid="{00000000-0005-0000-0000-00008D020000}"/>
    <cellStyle name="20% - Accent5 2 3 3 2 2" xfId="658" xr:uid="{00000000-0005-0000-0000-00008E020000}"/>
    <cellStyle name="20% - Accent5 2 3 3 3" xfId="659" xr:uid="{00000000-0005-0000-0000-00008F020000}"/>
    <cellStyle name="20% - Accent5 2 3 3 3 2" xfId="660" xr:uid="{00000000-0005-0000-0000-000090020000}"/>
    <cellStyle name="20% - Accent5 2 3 3 4" xfId="661" xr:uid="{00000000-0005-0000-0000-000091020000}"/>
    <cellStyle name="20% - Accent5 2 3 4" xfId="662" xr:uid="{00000000-0005-0000-0000-000092020000}"/>
    <cellStyle name="20% - Accent5 2 3 4 2" xfId="663" xr:uid="{00000000-0005-0000-0000-000093020000}"/>
    <cellStyle name="20% - Accent5 2 3 5" xfId="664" xr:uid="{00000000-0005-0000-0000-000094020000}"/>
    <cellStyle name="20% - Accent5 2 3 5 2" xfId="665" xr:uid="{00000000-0005-0000-0000-000095020000}"/>
    <cellStyle name="20% - Accent5 2 3 6" xfId="666" xr:uid="{00000000-0005-0000-0000-000096020000}"/>
    <cellStyle name="20% - Accent5 2 3 6 2" xfId="667" xr:uid="{00000000-0005-0000-0000-000097020000}"/>
    <cellStyle name="20% - Accent5 2 3 7" xfId="668" xr:uid="{00000000-0005-0000-0000-000098020000}"/>
    <cellStyle name="20% - Accent5 2 4" xfId="669" xr:uid="{00000000-0005-0000-0000-000099020000}"/>
    <cellStyle name="20% - Accent5 2 4 2" xfId="670" xr:uid="{00000000-0005-0000-0000-00009A020000}"/>
    <cellStyle name="20% - Accent5 2 4 2 2" xfId="671" xr:uid="{00000000-0005-0000-0000-00009B020000}"/>
    <cellStyle name="20% - Accent5 2 4 2 2 2" xfId="672" xr:uid="{00000000-0005-0000-0000-00009C020000}"/>
    <cellStyle name="20% - Accent5 2 4 2 3" xfId="673" xr:uid="{00000000-0005-0000-0000-00009D020000}"/>
    <cellStyle name="20% - Accent5 2 4 2 3 2" xfId="674" xr:uid="{00000000-0005-0000-0000-00009E020000}"/>
    <cellStyle name="20% - Accent5 2 4 2 4" xfId="675" xr:uid="{00000000-0005-0000-0000-00009F020000}"/>
    <cellStyle name="20% - Accent5 2 4 3" xfId="676" xr:uid="{00000000-0005-0000-0000-0000A0020000}"/>
    <cellStyle name="20% - Accent5 2 4 3 2" xfId="677" xr:uid="{00000000-0005-0000-0000-0000A1020000}"/>
    <cellStyle name="20% - Accent5 2 4 4" xfId="678" xr:uid="{00000000-0005-0000-0000-0000A2020000}"/>
    <cellStyle name="20% - Accent5 2 4 4 2" xfId="679" xr:uid="{00000000-0005-0000-0000-0000A3020000}"/>
    <cellStyle name="20% - Accent5 2 4 5" xfId="680" xr:uid="{00000000-0005-0000-0000-0000A4020000}"/>
    <cellStyle name="20% - Accent5 2 4 5 2" xfId="681" xr:uid="{00000000-0005-0000-0000-0000A5020000}"/>
    <cellStyle name="20% - Accent5 2 4 6" xfId="682" xr:uid="{00000000-0005-0000-0000-0000A6020000}"/>
    <cellStyle name="20% - Accent5 2 5" xfId="683" xr:uid="{00000000-0005-0000-0000-0000A7020000}"/>
    <cellStyle name="20% - Accent5 2 5 2" xfId="684" xr:uid="{00000000-0005-0000-0000-0000A8020000}"/>
    <cellStyle name="20% - Accent5 2 5 2 2" xfId="685" xr:uid="{00000000-0005-0000-0000-0000A9020000}"/>
    <cellStyle name="20% - Accent5 2 5 3" xfId="686" xr:uid="{00000000-0005-0000-0000-0000AA020000}"/>
    <cellStyle name="20% - Accent5 2 5 3 2" xfId="687" xr:uid="{00000000-0005-0000-0000-0000AB020000}"/>
    <cellStyle name="20% - Accent5 2 5 4" xfId="688" xr:uid="{00000000-0005-0000-0000-0000AC020000}"/>
    <cellStyle name="20% - Accent5 2 6" xfId="689" xr:uid="{00000000-0005-0000-0000-0000AD020000}"/>
    <cellStyle name="20% - Accent5 2 6 2" xfId="690" xr:uid="{00000000-0005-0000-0000-0000AE020000}"/>
    <cellStyle name="20% - Accent5 2 7" xfId="691" xr:uid="{00000000-0005-0000-0000-0000AF020000}"/>
    <cellStyle name="20% - Accent5 2 7 2" xfId="692" xr:uid="{00000000-0005-0000-0000-0000B0020000}"/>
    <cellStyle name="20% - Accent5 2 8" xfId="693" xr:uid="{00000000-0005-0000-0000-0000B1020000}"/>
    <cellStyle name="20% - Accent5 2 8 2" xfId="694" xr:uid="{00000000-0005-0000-0000-0000B2020000}"/>
    <cellStyle name="20% - Accent5 2 9" xfId="695" xr:uid="{00000000-0005-0000-0000-0000B3020000}"/>
    <cellStyle name="20% - Accent5 3" xfId="696" xr:uid="{00000000-0005-0000-0000-0000B4020000}"/>
    <cellStyle name="20% - Accent5 3 2" xfId="697" xr:uid="{00000000-0005-0000-0000-0000B5020000}"/>
    <cellStyle name="20% - Accent5 3 2 2" xfId="698" xr:uid="{00000000-0005-0000-0000-0000B6020000}"/>
    <cellStyle name="20% - Accent5 3 2 2 2" xfId="699" xr:uid="{00000000-0005-0000-0000-0000B7020000}"/>
    <cellStyle name="20% - Accent5 3 2 2 2 2" xfId="700" xr:uid="{00000000-0005-0000-0000-0000B8020000}"/>
    <cellStyle name="20% - Accent5 3 2 2 3" xfId="701" xr:uid="{00000000-0005-0000-0000-0000B9020000}"/>
    <cellStyle name="20% - Accent5 3 2 2 3 2" xfId="702" xr:uid="{00000000-0005-0000-0000-0000BA020000}"/>
    <cellStyle name="20% - Accent5 3 2 2 4" xfId="703" xr:uid="{00000000-0005-0000-0000-0000BB020000}"/>
    <cellStyle name="20% - Accent5 3 2 3" xfId="704" xr:uid="{00000000-0005-0000-0000-0000BC020000}"/>
    <cellStyle name="20% - Accent5 3 2 3 2" xfId="705" xr:uid="{00000000-0005-0000-0000-0000BD020000}"/>
    <cellStyle name="20% - Accent5 3 2 4" xfId="706" xr:uid="{00000000-0005-0000-0000-0000BE020000}"/>
    <cellStyle name="20% - Accent5 3 2 4 2" xfId="707" xr:uid="{00000000-0005-0000-0000-0000BF020000}"/>
    <cellStyle name="20% - Accent5 3 2 5" xfId="708" xr:uid="{00000000-0005-0000-0000-0000C0020000}"/>
    <cellStyle name="20% - Accent5 3 2 5 2" xfId="709" xr:uid="{00000000-0005-0000-0000-0000C1020000}"/>
    <cellStyle name="20% - Accent5 3 2 6" xfId="710" xr:uid="{00000000-0005-0000-0000-0000C2020000}"/>
    <cellStyle name="20% - Accent5 3 3" xfId="711" xr:uid="{00000000-0005-0000-0000-0000C3020000}"/>
    <cellStyle name="20% - Accent5 3 3 2" xfId="712" xr:uid="{00000000-0005-0000-0000-0000C4020000}"/>
    <cellStyle name="20% - Accent5 3 3 2 2" xfId="713" xr:uid="{00000000-0005-0000-0000-0000C5020000}"/>
    <cellStyle name="20% - Accent5 3 3 3" xfId="714" xr:uid="{00000000-0005-0000-0000-0000C6020000}"/>
    <cellStyle name="20% - Accent5 3 3 3 2" xfId="715" xr:uid="{00000000-0005-0000-0000-0000C7020000}"/>
    <cellStyle name="20% - Accent5 3 3 4" xfId="716" xr:uid="{00000000-0005-0000-0000-0000C8020000}"/>
    <cellStyle name="20% - Accent5 3 4" xfId="717" xr:uid="{00000000-0005-0000-0000-0000C9020000}"/>
    <cellStyle name="20% - Accent5 3 4 2" xfId="718" xr:uid="{00000000-0005-0000-0000-0000CA020000}"/>
    <cellStyle name="20% - Accent5 3 5" xfId="719" xr:uid="{00000000-0005-0000-0000-0000CB020000}"/>
    <cellStyle name="20% - Accent5 3 5 2" xfId="720" xr:uid="{00000000-0005-0000-0000-0000CC020000}"/>
    <cellStyle name="20% - Accent5 3 6" xfId="721" xr:uid="{00000000-0005-0000-0000-0000CD020000}"/>
    <cellStyle name="20% - Accent5 3 6 2" xfId="722" xr:uid="{00000000-0005-0000-0000-0000CE020000}"/>
    <cellStyle name="20% - Accent5 3 7" xfId="723" xr:uid="{00000000-0005-0000-0000-0000CF020000}"/>
    <cellStyle name="20% - Accent5 4" xfId="724" xr:uid="{00000000-0005-0000-0000-0000D0020000}"/>
    <cellStyle name="20% - Accent5 4 2" xfId="725" xr:uid="{00000000-0005-0000-0000-0000D1020000}"/>
    <cellStyle name="20% - Accent5 4 2 2" xfId="726" xr:uid="{00000000-0005-0000-0000-0000D2020000}"/>
    <cellStyle name="20% - Accent5 4 2 2 2" xfId="727" xr:uid="{00000000-0005-0000-0000-0000D3020000}"/>
    <cellStyle name="20% - Accent5 4 2 3" xfId="728" xr:uid="{00000000-0005-0000-0000-0000D4020000}"/>
    <cellStyle name="20% - Accent5 4 2 3 2" xfId="729" xr:uid="{00000000-0005-0000-0000-0000D5020000}"/>
    <cellStyle name="20% - Accent5 4 2 4" xfId="730" xr:uid="{00000000-0005-0000-0000-0000D6020000}"/>
    <cellStyle name="20% - Accent5 4 3" xfId="731" xr:uid="{00000000-0005-0000-0000-0000D7020000}"/>
    <cellStyle name="20% - Accent5 4 3 2" xfId="732" xr:uid="{00000000-0005-0000-0000-0000D8020000}"/>
    <cellStyle name="20% - Accent5 4 4" xfId="733" xr:uid="{00000000-0005-0000-0000-0000D9020000}"/>
    <cellStyle name="20% - Accent5 4 4 2" xfId="734" xr:uid="{00000000-0005-0000-0000-0000DA020000}"/>
    <cellStyle name="20% - Accent5 4 5" xfId="735" xr:uid="{00000000-0005-0000-0000-0000DB020000}"/>
    <cellStyle name="20% - Accent5 4 5 2" xfId="736" xr:uid="{00000000-0005-0000-0000-0000DC020000}"/>
    <cellStyle name="20% - Accent5 4 6" xfId="737" xr:uid="{00000000-0005-0000-0000-0000DD020000}"/>
    <cellStyle name="20% - Accent5 5" xfId="738" xr:uid="{00000000-0005-0000-0000-0000DE020000}"/>
    <cellStyle name="20% - Accent5 5 2" xfId="739" xr:uid="{00000000-0005-0000-0000-0000DF020000}"/>
    <cellStyle name="20% - Accent5 5 2 2" xfId="740" xr:uid="{00000000-0005-0000-0000-0000E0020000}"/>
    <cellStyle name="20% - Accent5 5 2 2 2" xfId="741" xr:uid="{00000000-0005-0000-0000-0000E1020000}"/>
    <cellStyle name="20% - Accent5 5 2 3" xfId="742" xr:uid="{00000000-0005-0000-0000-0000E2020000}"/>
    <cellStyle name="20% - Accent5 5 2 3 2" xfId="743" xr:uid="{00000000-0005-0000-0000-0000E3020000}"/>
    <cellStyle name="20% - Accent5 5 2 4" xfId="744" xr:uid="{00000000-0005-0000-0000-0000E4020000}"/>
    <cellStyle name="20% - Accent5 5 3" xfId="745" xr:uid="{00000000-0005-0000-0000-0000E5020000}"/>
    <cellStyle name="20% - Accent5 5 3 2" xfId="746" xr:uid="{00000000-0005-0000-0000-0000E6020000}"/>
    <cellStyle name="20% - Accent5 5 4" xfId="747" xr:uid="{00000000-0005-0000-0000-0000E7020000}"/>
    <cellStyle name="20% - Accent5 5 4 2" xfId="748" xr:uid="{00000000-0005-0000-0000-0000E8020000}"/>
    <cellStyle name="20% - Accent5 5 5" xfId="749" xr:uid="{00000000-0005-0000-0000-0000E9020000}"/>
    <cellStyle name="20% - Accent5 5 5 2" xfId="750" xr:uid="{00000000-0005-0000-0000-0000EA020000}"/>
    <cellStyle name="20% - Accent5 5 6" xfId="751" xr:uid="{00000000-0005-0000-0000-0000EB020000}"/>
    <cellStyle name="20% - Accent5 6" xfId="752" xr:uid="{00000000-0005-0000-0000-0000EC020000}"/>
    <cellStyle name="20% - Accent5 6 2" xfId="753" xr:uid="{00000000-0005-0000-0000-0000ED020000}"/>
    <cellStyle name="20% - Accent5 6 2 2" xfId="754" xr:uid="{00000000-0005-0000-0000-0000EE020000}"/>
    <cellStyle name="20% - Accent5 6 3" xfId="755" xr:uid="{00000000-0005-0000-0000-0000EF020000}"/>
    <cellStyle name="20% - Accent5 6 3 2" xfId="756" xr:uid="{00000000-0005-0000-0000-0000F0020000}"/>
    <cellStyle name="20% - Accent5 6 4" xfId="757" xr:uid="{00000000-0005-0000-0000-0000F1020000}"/>
    <cellStyle name="20% - Accent5 7" xfId="758" xr:uid="{00000000-0005-0000-0000-0000F2020000}"/>
    <cellStyle name="20% - Accent5 7 2" xfId="759" xr:uid="{00000000-0005-0000-0000-0000F3020000}"/>
    <cellStyle name="20% - Accent5 8" xfId="760" xr:uid="{00000000-0005-0000-0000-0000F4020000}"/>
    <cellStyle name="20% - Accent5 8 2" xfId="761" xr:uid="{00000000-0005-0000-0000-0000F5020000}"/>
    <cellStyle name="20% - Accent5 9" xfId="762" xr:uid="{00000000-0005-0000-0000-0000F6020000}"/>
    <cellStyle name="20% - Accent6 2" xfId="763" xr:uid="{00000000-0005-0000-0000-0000F7020000}"/>
    <cellStyle name="20% - Accent6 2 2" xfId="764" xr:uid="{00000000-0005-0000-0000-0000F8020000}"/>
    <cellStyle name="20% - Accent6 2 2 2" xfId="765" xr:uid="{00000000-0005-0000-0000-0000F9020000}"/>
    <cellStyle name="20% - Accent6 2 2 2 2" xfId="766" xr:uid="{00000000-0005-0000-0000-0000FA020000}"/>
    <cellStyle name="20% - Accent6 2 2 2 2 2" xfId="767" xr:uid="{00000000-0005-0000-0000-0000FB020000}"/>
    <cellStyle name="20% - Accent6 2 2 2 2 2 2" xfId="768" xr:uid="{00000000-0005-0000-0000-0000FC020000}"/>
    <cellStyle name="20% - Accent6 2 2 2 2 3" xfId="769" xr:uid="{00000000-0005-0000-0000-0000FD020000}"/>
    <cellStyle name="20% - Accent6 2 2 2 2 3 2" xfId="770" xr:uid="{00000000-0005-0000-0000-0000FE020000}"/>
    <cellStyle name="20% - Accent6 2 2 2 2 4" xfId="771" xr:uid="{00000000-0005-0000-0000-0000FF020000}"/>
    <cellStyle name="20% - Accent6 2 2 2 3" xfId="772" xr:uid="{00000000-0005-0000-0000-000000030000}"/>
    <cellStyle name="20% - Accent6 2 2 2 3 2" xfId="773" xr:uid="{00000000-0005-0000-0000-000001030000}"/>
    <cellStyle name="20% - Accent6 2 2 2 4" xfId="774" xr:uid="{00000000-0005-0000-0000-000002030000}"/>
    <cellStyle name="20% - Accent6 2 2 2 4 2" xfId="775" xr:uid="{00000000-0005-0000-0000-000003030000}"/>
    <cellStyle name="20% - Accent6 2 2 2 5" xfId="776" xr:uid="{00000000-0005-0000-0000-000004030000}"/>
    <cellStyle name="20% - Accent6 2 2 2 5 2" xfId="777" xr:uid="{00000000-0005-0000-0000-000005030000}"/>
    <cellStyle name="20% - Accent6 2 2 2 6" xfId="778" xr:uid="{00000000-0005-0000-0000-000006030000}"/>
    <cellStyle name="20% - Accent6 2 2 3" xfId="779" xr:uid="{00000000-0005-0000-0000-000007030000}"/>
    <cellStyle name="20% - Accent6 2 2 3 2" xfId="780" xr:uid="{00000000-0005-0000-0000-000008030000}"/>
    <cellStyle name="20% - Accent6 2 2 3 2 2" xfId="781" xr:uid="{00000000-0005-0000-0000-000009030000}"/>
    <cellStyle name="20% - Accent6 2 2 3 3" xfId="782" xr:uid="{00000000-0005-0000-0000-00000A030000}"/>
    <cellStyle name="20% - Accent6 2 2 3 3 2" xfId="783" xr:uid="{00000000-0005-0000-0000-00000B030000}"/>
    <cellStyle name="20% - Accent6 2 2 3 4" xfId="784" xr:uid="{00000000-0005-0000-0000-00000C030000}"/>
    <cellStyle name="20% - Accent6 2 2 4" xfId="785" xr:uid="{00000000-0005-0000-0000-00000D030000}"/>
    <cellStyle name="20% - Accent6 2 2 4 2" xfId="786" xr:uid="{00000000-0005-0000-0000-00000E030000}"/>
    <cellStyle name="20% - Accent6 2 2 5" xfId="787" xr:uid="{00000000-0005-0000-0000-00000F030000}"/>
    <cellStyle name="20% - Accent6 2 2 5 2" xfId="788" xr:uid="{00000000-0005-0000-0000-000010030000}"/>
    <cellStyle name="20% - Accent6 2 2 6" xfId="789" xr:uid="{00000000-0005-0000-0000-000011030000}"/>
    <cellStyle name="20% - Accent6 2 2 6 2" xfId="790" xr:uid="{00000000-0005-0000-0000-000012030000}"/>
    <cellStyle name="20% - Accent6 2 2 7" xfId="791" xr:uid="{00000000-0005-0000-0000-000013030000}"/>
    <cellStyle name="20% - Accent6 2 3" xfId="792" xr:uid="{00000000-0005-0000-0000-000014030000}"/>
    <cellStyle name="20% - Accent6 2 3 2" xfId="793" xr:uid="{00000000-0005-0000-0000-000015030000}"/>
    <cellStyle name="20% - Accent6 2 3 2 2" xfId="794" xr:uid="{00000000-0005-0000-0000-000016030000}"/>
    <cellStyle name="20% - Accent6 2 3 2 2 2" xfId="795" xr:uid="{00000000-0005-0000-0000-000017030000}"/>
    <cellStyle name="20% - Accent6 2 3 2 2 2 2" xfId="796" xr:uid="{00000000-0005-0000-0000-000018030000}"/>
    <cellStyle name="20% - Accent6 2 3 2 2 3" xfId="797" xr:uid="{00000000-0005-0000-0000-000019030000}"/>
    <cellStyle name="20% - Accent6 2 3 2 2 3 2" xfId="798" xr:uid="{00000000-0005-0000-0000-00001A030000}"/>
    <cellStyle name="20% - Accent6 2 3 2 2 4" xfId="799" xr:uid="{00000000-0005-0000-0000-00001B030000}"/>
    <cellStyle name="20% - Accent6 2 3 2 3" xfId="800" xr:uid="{00000000-0005-0000-0000-00001C030000}"/>
    <cellStyle name="20% - Accent6 2 3 2 3 2" xfId="801" xr:uid="{00000000-0005-0000-0000-00001D030000}"/>
    <cellStyle name="20% - Accent6 2 3 2 4" xfId="802" xr:uid="{00000000-0005-0000-0000-00001E030000}"/>
    <cellStyle name="20% - Accent6 2 3 2 4 2" xfId="803" xr:uid="{00000000-0005-0000-0000-00001F030000}"/>
    <cellStyle name="20% - Accent6 2 3 2 5" xfId="804" xr:uid="{00000000-0005-0000-0000-000020030000}"/>
    <cellStyle name="20% - Accent6 2 3 2 5 2" xfId="805" xr:uid="{00000000-0005-0000-0000-000021030000}"/>
    <cellStyle name="20% - Accent6 2 3 2 6" xfId="806" xr:uid="{00000000-0005-0000-0000-000022030000}"/>
    <cellStyle name="20% - Accent6 2 3 3" xfId="807" xr:uid="{00000000-0005-0000-0000-000023030000}"/>
    <cellStyle name="20% - Accent6 2 3 3 2" xfId="808" xr:uid="{00000000-0005-0000-0000-000024030000}"/>
    <cellStyle name="20% - Accent6 2 3 3 2 2" xfId="809" xr:uid="{00000000-0005-0000-0000-000025030000}"/>
    <cellStyle name="20% - Accent6 2 3 3 3" xfId="810" xr:uid="{00000000-0005-0000-0000-000026030000}"/>
    <cellStyle name="20% - Accent6 2 3 3 3 2" xfId="811" xr:uid="{00000000-0005-0000-0000-000027030000}"/>
    <cellStyle name="20% - Accent6 2 3 3 4" xfId="812" xr:uid="{00000000-0005-0000-0000-000028030000}"/>
    <cellStyle name="20% - Accent6 2 3 4" xfId="813" xr:uid="{00000000-0005-0000-0000-000029030000}"/>
    <cellStyle name="20% - Accent6 2 3 4 2" xfId="814" xr:uid="{00000000-0005-0000-0000-00002A030000}"/>
    <cellStyle name="20% - Accent6 2 3 5" xfId="815" xr:uid="{00000000-0005-0000-0000-00002B030000}"/>
    <cellStyle name="20% - Accent6 2 3 5 2" xfId="816" xr:uid="{00000000-0005-0000-0000-00002C030000}"/>
    <cellStyle name="20% - Accent6 2 3 6" xfId="817" xr:uid="{00000000-0005-0000-0000-00002D030000}"/>
    <cellStyle name="20% - Accent6 2 3 6 2" xfId="818" xr:uid="{00000000-0005-0000-0000-00002E030000}"/>
    <cellStyle name="20% - Accent6 2 3 7" xfId="819" xr:uid="{00000000-0005-0000-0000-00002F030000}"/>
    <cellStyle name="20% - Accent6 2 4" xfId="820" xr:uid="{00000000-0005-0000-0000-000030030000}"/>
    <cellStyle name="20% - Accent6 2 4 2" xfId="821" xr:uid="{00000000-0005-0000-0000-000031030000}"/>
    <cellStyle name="20% - Accent6 2 4 2 2" xfId="822" xr:uid="{00000000-0005-0000-0000-000032030000}"/>
    <cellStyle name="20% - Accent6 2 4 2 2 2" xfId="823" xr:uid="{00000000-0005-0000-0000-000033030000}"/>
    <cellStyle name="20% - Accent6 2 4 2 3" xfId="824" xr:uid="{00000000-0005-0000-0000-000034030000}"/>
    <cellStyle name="20% - Accent6 2 4 2 3 2" xfId="825" xr:uid="{00000000-0005-0000-0000-000035030000}"/>
    <cellStyle name="20% - Accent6 2 4 2 4" xfId="826" xr:uid="{00000000-0005-0000-0000-000036030000}"/>
    <cellStyle name="20% - Accent6 2 4 3" xfId="827" xr:uid="{00000000-0005-0000-0000-000037030000}"/>
    <cellStyle name="20% - Accent6 2 4 3 2" xfId="828" xr:uid="{00000000-0005-0000-0000-000038030000}"/>
    <cellStyle name="20% - Accent6 2 4 4" xfId="829" xr:uid="{00000000-0005-0000-0000-000039030000}"/>
    <cellStyle name="20% - Accent6 2 4 4 2" xfId="830" xr:uid="{00000000-0005-0000-0000-00003A030000}"/>
    <cellStyle name="20% - Accent6 2 4 5" xfId="831" xr:uid="{00000000-0005-0000-0000-00003B030000}"/>
    <cellStyle name="20% - Accent6 2 4 5 2" xfId="832" xr:uid="{00000000-0005-0000-0000-00003C030000}"/>
    <cellStyle name="20% - Accent6 2 4 6" xfId="833" xr:uid="{00000000-0005-0000-0000-00003D030000}"/>
    <cellStyle name="20% - Accent6 2 5" xfId="834" xr:uid="{00000000-0005-0000-0000-00003E030000}"/>
    <cellStyle name="20% - Accent6 2 5 2" xfId="835" xr:uid="{00000000-0005-0000-0000-00003F030000}"/>
    <cellStyle name="20% - Accent6 2 5 2 2" xfId="836" xr:uid="{00000000-0005-0000-0000-000040030000}"/>
    <cellStyle name="20% - Accent6 2 5 3" xfId="837" xr:uid="{00000000-0005-0000-0000-000041030000}"/>
    <cellStyle name="20% - Accent6 2 5 3 2" xfId="838" xr:uid="{00000000-0005-0000-0000-000042030000}"/>
    <cellStyle name="20% - Accent6 2 5 4" xfId="839" xr:uid="{00000000-0005-0000-0000-000043030000}"/>
    <cellStyle name="20% - Accent6 2 6" xfId="840" xr:uid="{00000000-0005-0000-0000-000044030000}"/>
    <cellStyle name="20% - Accent6 2 6 2" xfId="841" xr:uid="{00000000-0005-0000-0000-000045030000}"/>
    <cellStyle name="20% - Accent6 2 7" xfId="842" xr:uid="{00000000-0005-0000-0000-000046030000}"/>
    <cellStyle name="20% - Accent6 2 7 2" xfId="843" xr:uid="{00000000-0005-0000-0000-000047030000}"/>
    <cellStyle name="20% - Accent6 2 8" xfId="844" xr:uid="{00000000-0005-0000-0000-000048030000}"/>
    <cellStyle name="20% - Accent6 2 8 2" xfId="845" xr:uid="{00000000-0005-0000-0000-000049030000}"/>
    <cellStyle name="20% - Accent6 2 9" xfId="846" xr:uid="{00000000-0005-0000-0000-00004A030000}"/>
    <cellStyle name="20% - Accent6 3" xfId="847" xr:uid="{00000000-0005-0000-0000-00004B030000}"/>
    <cellStyle name="20% - Accent6 3 2" xfId="848" xr:uid="{00000000-0005-0000-0000-00004C030000}"/>
    <cellStyle name="20% - Accent6 3 2 2" xfId="849" xr:uid="{00000000-0005-0000-0000-00004D030000}"/>
    <cellStyle name="20% - Accent6 3 2 2 2" xfId="850" xr:uid="{00000000-0005-0000-0000-00004E030000}"/>
    <cellStyle name="20% - Accent6 3 2 2 2 2" xfId="851" xr:uid="{00000000-0005-0000-0000-00004F030000}"/>
    <cellStyle name="20% - Accent6 3 2 2 3" xfId="852" xr:uid="{00000000-0005-0000-0000-000050030000}"/>
    <cellStyle name="20% - Accent6 3 2 2 3 2" xfId="853" xr:uid="{00000000-0005-0000-0000-000051030000}"/>
    <cellStyle name="20% - Accent6 3 2 2 4" xfId="854" xr:uid="{00000000-0005-0000-0000-000052030000}"/>
    <cellStyle name="20% - Accent6 3 2 3" xfId="855" xr:uid="{00000000-0005-0000-0000-000053030000}"/>
    <cellStyle name="20% - Accent6 3 2 3 2" xfId="856" xr:uid="{00000000-0005-0000-0000-000054030000}"/>
    <cellStyle name="20% - Accent6 3 2 4" xfId="857" xr:uid="{00000000-0005-0000-0000-000055030000}"/>
    <cellStyle name="20% - Accent6 3 2 4 2" xfId="858" xr:uid="{00000000-0005-0000-0000-000056030000}"/>
    <cellStyle name="20% - Accent6 3 2 5" xfId="859" xr:uid="{00000000-0005-0000-0000-000057030000}"/>
    <cellStyle name="20% - Accent6 3 2 5 2" xfId="860" xr:uid="{00000000-0005-0000-0000-000058030000}"/>
    <cellStyle name="20% - Accent6 3 2 6" xfId="861" xr:uid="{00000000-0005-0000-0000-000059030000}"/>
    <cellStyle name="20% - Accent6 3 3" xfId="862" xr:uid="{00000000-0005-0000-0000-00005A030000}"/>
    <cellStyle name="20% - Accent6 3 3 2" xfId="863" xr:uid="{00000000-0005-0000-0000-00005B030000}"/>
    <cellStyle name="20% - Accent6 3 3 2 2" xfId="864" xr:uid="{00000000-0005-0000-0000-00005C030000}"/>
    <cellStyle name="20% - Accent6 3 3 3" xfId="865" xr:uid="{00000000-0005-0000-0000-00005D030000}"/>
    <cellStyle name="20% - Accent6 3 3 3 2" xfId="866" xr:uid="{00000000-0005-0000-0000-00005E030000}"/>
    <cellStyle name="20% - Accent6 3 3 4" xfId="867" xr:uid="{00000000-0005-0000-0000-00005F030000}"/>
    <cellStyle name="20% - Accent6 3 4" xfId="868" xr:uid="{00000000-0005-0000-0000-000060030000}"/>
    <cellStyle name="20% - Accent6 3 4 2" xfId="869" xr:uid="{00000000-0005-0000-0000-000061030000}"/>
    <cellStyle name="20% - Accent6 3 5" xfId="870" xr:uid="{00000000-0005-0000-0000-000062030000}"/>
    <cellStyle name="20% - Accent6 3 5 2" xfId="871" xr:uid="{00000000-0005-0000-0000-000063030000}"/>
    <cellStyle name="20% - Accent6 3 6" xfId="872" xr:uid="{00000000-0005-0000-0000-000064030000}"/>
    <cellStyle name="20% - Accent6 3 6 2" xfId="873" xr:uid="{00000000-0005-0000-0000-000065030000}"/>
    <cellStyle name="20% - Accent6 3 7" xfId="874" xr:uid="{00000000-0005-0000-0000-000066030000}"/>
    <cellStyle name="20% - Accent6 4" xfId="875" xr:uid="{00000000-0005-0000-0000-000067030000}"/>
    <cellStyle name="20% - Accent6 4 2" xfId="876" xr:uid="{00000000-0005-0000-0000-000068030000}"/>
    <cellStyle name="20% - Accent6 4 2 2" xfId="877" xr:uid="{00000000-0005-0000-0000-000069030000}"/>
    <cellStyle name="20% - Accent6 4 2 2 2" xfId="878" xr:uid="{00000000-0005-0000-0000-00006A030000}"/>
    <cellStyle name="20% - Accent6 4 2 3" xfId="879" xr:uid="{00000000-0005-0000-0000-00006B030000}"/>
    <cellStyle name="20% - Accent6 4 2 3 2" xfId="880" xr:uid="{00000000-0005-0000-0000-00006C030000}"/>
    <cellStyle name="20% - Accent6 4 2 4" xfId="881" xr:uid="{00000000-0005-0000-0000-00006D030000}"/>
    <cellStyle name="20% - Accent6 4 3" xfId="882" xr:uid="{00000000-0005-0000-0000-00006E030000}"/>
    <cellStyle name="20% - Accent6 4 3 2" xfId="883" xr:uid="{00000000-0005-0000-0000-00006F030000}"/>
    <cellStyle name="20% - Accent6 4 4" xfId="884" xr:uid="{00000000-0005-0000-0000-000070030000}"/>
    <cellStyle name="20% - Accent6 4 4 2" xfId="885" xr:uid="{00000000-0005-0000-0000-000071030000}"/>
    <cellStyle name="20% - Accent6 4 5" xfId="886" xr:uid="{00000000-0005-0000-0000-000072030000}"/>
    <cellStyle name="20% - Accent6 4 5 2" xfId="887" xr:uid="{00000000-0005-0000-0000-000073030000}"/>
    <cellStyle name="20% - Accent6 4 6" xfId="888" xr:uid="{00000000-0005-0000-0000-000074030000}"/>
    <cellStyle name="20% - Accent6 5" xfId="889" xr:uid="{00000000-0005-0000-0000-000075030000}"/>
    <cellStyle name="20% - Accent6 5 2" xfId="890" xr:uid="{00000000-0005-0000-0000-000076030000}"/>
    <cellStyle name="20% - Accent6 5 2 2" xfId="891" xr:uid="{00000000-0005-0000-0000-000077030000}"/>
    <cellStyle name="20% - Accent6 5 2 2 2" xfId="892" xr:uid="{00000000-0005-0000-0000-000078030000}"/>
    <cellStyle name="20% - Accent6 5 2 3" xfId="893" xr:uid="{00000000-0005-0000-0000-000079030000}"/>
    <cellStyle name="20% - Accent6 5 2 3 2" xfId="894" xr:uid="{00000000-0005-0000-0000-00007A030000}"/>
    <cellStyle name="20% - Accent6 5 2 4" xfId="895" xr:uid="{00000000-0005-0000-0000-00007B030000}"/>
    <cellStyle name="20% - Accent6 5 3" xfId="896" xr:uid="{00000000-0005-0000-0000-00007C030000}"/>
    <cellStyle name="20% - Accent6 5 3 2" xfId="897" xr:uid="{00000000-0005-0000-0000-00007D030000}"/>
    <cellStyle name="20% - Accent6 5 4" xfId="898" xr:uid="{00000000-0005-0000-0000-00007E030000}"/>
    <cellStyle name="20% - Accent6 5 4 2" xfId="899" xr:uid="{00000000-0005-0000-0000-00007F030000}"/>
    <cellStyle name="20% - Accent6 5 5" xfId="900" xr:uid="{00000000-0005-0000-0000-000080030000}"/>
    <cellStyle name="20% - Accent6 5 5 2" xfId="901" xr:uid="{00000000-0005-0000-0000-000081030000}"/>
    <cellStyle name="20% - Accent6 5 6" xfId="902" xr:uid="{00000000-0005-0000-0000-000082030000}"/>
    <cellStyle name="20% - Accent6 6" xfId="903" xr:uid="{00000000-0005-0000-0000-000083030000}"/>
    <cellStyle name="20% - Accent6 6 2" xfId="904" xr:uid="{00000000-0005-0000-0000-000084030000}"/>
    <cellStyle name="20% - Accent6 6 2 2" xfId="905" xr:uid="{00000000-0005-0000-0000-000085030000}"/>
    <cellStyle name="20% - Accent6 6 3" xfId="906" xr:uid="{00000000-0005-0000-0000-000086030000}"/>
    <cellStyle name="20% - Accent6 6 3 2" xfId="907" xr:uid="{00000000-0005-0000-0000-000087030000}"/>
    <cellStyle name="20% - Accent6 6 4" xfId="908" xr:uid="{00000000-0005-0000-0000-000088030000}"/>
    <cellStyle name="20% - Accent6 7" xfId="909" xr:uid="{00000000-0005-0000-0000-000089030000}"/>
    <cellStyle name="20% - Accent6 7 2" xfId="910" xr:uid="{00000000-0005-0000-0000-00008A030000}"/>
    <cellStyle name="20% - Accent6 8" xfId="911" xr:uid="{00000000-0005-0000-0000-00008B030000}"/>
    <cellStyle name="20% - Accent6 8 2" xfId="912" xr:uid="{00000000-0005-0000-0000-00008C030000}"/>
    <cellStyle name="20% - Accent6 9" xfId="913" xr:uid="{00000000-0005-0000-0000-00008D030000}"/>
    <cellStyle name="40% - Accent1 2" xfId="914" xr:uid="{00000000-0005-0000-0000-00008E030000}"/>
    <cellStyle name="40% - Accent1 2 2" xfId="915" xr:uid="{00000000-0005-0000-0000-00008F030000}"/>
    <cellStyle name="40% - Accent1 2 2 2" xfId="916" xr:uid="{00000000-0005-0000-0000-000090030000}"/>
    <cellStyle name="40% - Accent1 2 2 2 2" xfId="917" xr:uid="{00000000-0005-0000-0000-000091030000}"/>
    <cellStyle name="40% - Accent1 2 2 2 2 2" xfId="918" xr:uid="{00000000-0005-0000-0000-000092030000}"/>
    <cellStyle name="40% - Accent1 2 2 2 2 2 2" xfId="919" xr:uid="{00000000-0005-0000-0000-000093030000}"/>
    <cellStyle name="40% - Accent1 2 2 2 2 3" xfId="920" xr:uid="{00000000-0005-0000-0000-000094030000}"/>
    <cellStyle name="40% - Accent1 2 2 2 2 3 2" xfId="921" xr:uid="{00000000-0005-0000-0000-000095030000}"/>
    <cellStyle name="40% - Accent1 2 2 2 2 4" xfId="922" xr:uid="{00000000-0005-0000-0000-000096030000}"/>
    <cellStyle name="40% - Accent1 2 2 2 3" xfId="923" xr:uid="{00000000-0005-0000-0000-000097030000}"/>
    <cellStyle name="40% - Accent1 2 2 2 3 2" xfId="924" xr:uid="{00000000-0005-0000-0000-000098030000}"/>
    <cellStyle name="40% - Accent1 2 2 2 4" xfId="925" xr:uid="{00000000-0005-0000-0000-000099030000}"/>
    <cellStyle name="40% - Accent1 2 2 2 4 2" xfId="926" xr:uid="{00000000-0005-0000-0000-00009A030000}"/>
    <cellStyle name="40% - Accent1 2 2 2 5" xfId="927" xr:uid="{00000000-0005-0000-0000-00009B030000}"/>
    <cellStyle name="40% - Accent1 2 2 2 5 2" xfId="928" xr:uid="{00000000-0005-0000-0000-00009C030000}"/>
    <cellStyle name="40% - Accent1 2 2 2 6" xfId="929" xr:uid="{00000000-0005-0000-0000-00009D030000}"/>
    <cellStyle name="40% - Accent1 2 2 3" xfId="930" xr:uid="{00000000-0005-0000-0000-00009E030000}"/>
    <cellStyle name="40% - Accent1 2 2 3 2" xfId="931" xr:uid="{00000000-0005-0000-0000-00009F030000}"/>
    <cellStyle name="40% - Accent1 2 2 3 2 2" xfId="932" xr:uid="{00000000-0005-0000-0000-0000A0030000}"/>
    <cellStyle name="40% - Accent1 2 2 3 3" xfId="933" xr:uid="{00000000-0005-0000-0000-0000A1030000}"/>
    <cellStyle name="40% - Accent1 2 2 3 3 2" xfId="934" xr:uid="{00000000-0005-0000-0000-0000A2030000}"/>
    <cellStyle name="40% - Accent1 2 2 3 4" xfId="935" xr:uid="{00000000-0005-0000-0000-0000A3030000}"/>
    <cellStyle name="40% - Accent1 2 2 4" xfId="936" xr:uid="{00000000-0005-0000-0000-0000A4030000}"/>
    <cellStyle name="40% - Accent1 2 2 4 2" xfId="937" xr:uid="{00000000-0005-0000-0000-0000A5030000}"/>
    <cellStyle name="40% - Accent1 2 2 5" xfId="938" xr:uid="{00000000-0005-0000-0000-0000A6030000}"/>
    <cellStyle name="40% - Accent1 2 2 5 2" xfId="939" xr:uid="{00000000-0005-0000-0000-0000A7030000}"/>
    <cellStyle name="40% - Accent1 2 2 6" xfId="940" xr:uid="{00000000-0005-0000-0000-0000A8030000}"/>
    <cellStyle name="40% - Accent1 2 2 6 2" xfId="941" xr:uid="{00000000-0005-0000-0000-0000A9030000}"/>
    <cellStyle name="40% - Accent1 2 2 7" xfId="942" xr:uid="{00000000-0005-0000-0000-0000AA030000}"/>
    <cellStyle name="40% - Accent1 2 3" xfId="943" xr:uid="{00000000-0005-0000-0000-0000AB030000}"/>
    <cellStyle name="40% - Accent1 2 3 2" xfId="944" xr:uid="{00000000-0005-0000-0000-0000AC030000}"/>
    <cellStyle name="40% - Accent1 2 3 2 2" xfId="945" xr:uid="{00000000-0005-0000-0000-0000AD030000}"/>
    <cellStyle name="40% - Accent1 2 3 2 2 2" xfId="946" xr:uid="{00000000-0005-0000-0000-0000AE030000}"/>
    <cellStyle name="40% - Accent1 2 3 2 2 2 2" xfId="947" xr:uid="{00000000-0005-0000-0000-0000AF030000}"/>
    <cellStyle name="40% - Accent1 2 3 2 2 3" xfId="948" xr:uid="{00000000-0005-0000-0000-0000B0030000}"/>
    <cellStyle name="40% - Accent1 2 3 2 2 3 2" xfId="949" xr:uid="{00000000-0005-0000-0000-0000B1030000}"/>
    <cellStyle name="40% - Accent1 2 3 2 2 4" xfId="950" xr:uid="{00000000-0005-0000-0000-0000B2030000}"/>
    <cellStyle name="40% - Accent1 2 3 2 3" xfId="951" xr:uid="{00000000-0005-0000-0000-0000B3030000}"/>
    <cellStyle name="40% - Accent1 2 3 2 3 2" xfId="952" xr:uid="{00000000-0005-0000-0000-0000B4030000}"/>
    <cellStyle name="40% - Accent1 2 3 2 4" xfId="953" xr:uid="{00000000-0005-0000-0000-0000B5030000}"/>
    <cellStyle name="40% - Accent1 2 3 2 4 2" xfId="954" xr:uid="{00000000-0005-0000-0000-0000B6030000}"/>
    <cellStyle name="40% - Accent1 2 3 2 5" xfId="955" xr:uid="{00000000-0005-0000-0000-0000B7030000}"/>
    <cellStyle name="40% - Accent1 2 3 2 5 2" xfId="956" xr:uid="{00000000-0005-0000-0000-0000B8030000}"/>
    <cellStyle name="40% - Accent1 2 3 2 6" xfId="957" xr:uid="{00000000-0005-0000-0000-0000B9030000}"/>
    <cellStyle name="40% - Accent1 2 3 3" xfId="958" xr:uid="{00000000-0005-0000-0000-0000BA030000}"/>
    <cellStyle name="40% - Accent1 2 3 3 2" xfId="959" xr:uid="{00000000-0005-0000-0000-0000BB030000}"/>
    <cellStyle name="40% - Accent1 2 3 3 2 2" xfId="960" xr:uid="{00000000-0005-0000-0000-0000BC030000}"/>
    <cellStyle name="40% - Accent1 2 3 3 3" xfId="961" xr:uid="{00000000-0005-0000-0000-0000BD030000}"/>
    <cellStyle name="40% - Accent1 2 3 3 3 2" xfId="962" xr:uid="{00000000-0005-0000-0000-0000BE030000}"/>
    <cellStyle name="40% - Accent1 2 3 3 4" xfId="963" xr:uid="{00000000-0005-0000-0000-0000BF030000}"/>
    <cellStyle name="40% - Accent1 2 3 4" xfId="964" xr:uid="{00000000-0005-0000-0000-0000C0030000}"/>
    <cellStyle name="40% - Accent1 2 3 4 2" xfId="965" xr:uid="{00000000-0005-0000-0000-0000C1030000}"/>
    <cellStyle name="40% - Accent1 2 3 5" xfId="966" xr:uid="{00000000-0005-0000-0000-0000C2030000}"/>
    <cellStyle name="40% - Accent1 2 3 5 2" xfId="967" xr:uid="{00000000-0005-0000-0000-0000C3030000}"/>
    <cellStyle name="40% - Accent1 2 3 6" xfId="968" xr:uid="{00000000-0005-0000-0000-0000C4030000}"/>
    <cellStyle name="40% - Accent1 2 3 6 2" xfId="969" xr:uid="{00000000-0005-0000-0000-0000C5030000}"/>
    <cellStyle name="40% - Accent1 2 3 7" xfId="970" xr:uid="{00000000-0005-0000-0000-0000C6030000}"/>
    <cellStyle name="40% - Accent1 2 4" xfId="971" xr:uid="{00000000-0005-0000-0000-0000C7030000}"/>
    <cellStyle name="40% - Accent1 2 4 2" xfId="972" xr:uid="{00000000-0005-0000-0000-0000C8030000}"/>
    <cellStyle name="40% - Accent1 2 4 2 2" xfId="973" xr:uid="{00000000-0005-0000-0000-0000C9030000}"/>
    <cellStyle name="40% - Accent1 2 4 2 2 2" xfId="974" xr:uid="{00000000-0005-0000-0000-0000CA030000}"/>
    <cellStyle name="40% - Accent1 2 4 2 3" xfId="975" xr:uid="{00000000-0005-0000-0000-0000CB030000}"/>
    <cellStyle name="40% - Accent1 2 4 2 3 2" xfId="976" xr:uid="{00000000-0005-0000-0000-0000CC030000}"/>
    <cellStyle name="40% - Accent1 2 4 2 4" xfId="977" xr:uid="{00000000-0005-0000-0000-0000CD030000}"/>
    <cellStyle name="40% - Accent1 2 4 3" xfId="978" xr:uid="{00000000-0005-0000-0000-0000CE030000}"/>
    <cellStyle name="40% - Accent1 2 4 3 2" xfId="979" xr:uid="{00000000-0005-0000-0000-0000CF030000}"/>
    <cellStyle name="40% - Accent1 2 4 4" xfId="980" xr:uid="{00000000-0005-0000-0000-0000D0030000}"/>
    <cellStyle name="40% - Accent1 2 4 4 2" xfId="981" xr:uid="{00000000-0005-0000-0000-0000D1030000}"/>
    <cellStyle name="40% - Accent1 2 4 5" xfId="982" xr:uid="{00000000-0005-0000-0000-0000D2030000}"/>
    <cellStyle name="40% - Accent1 2 4 5 2" xfId="983" xr:uid="{00000000-0005-0000-0000-0000D3030000}"/>
    <cellStyle name="40% - Accent1 2 4 6" xfId="984" xr:uid="{00000000-0005-0000-0000-0000D4030000}"/>
    <cellStyle name="40% - Accent1 2 5" xfId="985" xr:uid="{00000000-0005-0000-0000-0000D5030000}"/>
    <cellStyle name="40% - Accent1 2 5 2" xfId="986" xr:uid="{00000000-0005-0000-0000-0000D6030000}"/>
    <cellStyle name="40% - Accent1 2 5 2 2" xfId="987" xr:uid="{00000000-0005-0000-0000-0000D7030000}"/>
    <cellStyle name="40% - Accent1 2 5 3" xfId="988" xr:uid="{00000000-0005-0000-0000-0000D8030000}"/>
    <cellStyle name="40% - Accent1 2 5 3 2" xfId="989" xr:uid="{00000000-0005-0000-0000-0000D9030000}"/>
    <cellStyle name="40% - Accent1 2 5 4" xfId="990" xr:uid="{00000000-0005-0000-0000-0000DA030000}"/>
    <cellStyle name="40% - Accent1 2 6" xfId="991" xr:uid="{00000000-0005-0000-0000-0000DB030000}"/>
    <cellStyle name="40% - Accent1 2 6 2" xfId="992" xr:uid="{00000000-0005-0000-0000-0000DC030000}"/>
    <cellStyle name="40% - Accent1 2 7" xfId="993" xr:uid="{00000000-0005-0000-0000-0000DD030000}"/>
    <cellStyle name="40% - Accent1 2 7 2" xfId="994" xr:uid="{00000000-0005-0000-0000-0000DE030000}"/>
    <cellStyle name="40% - Accent1 2 8" xfId="995" xr:uid="{00000000-0005-0000-0000-0000DF030000}"/>
    <cellStyle name="40% - Accent1 2 8 2" xfId="996" xr:uid="{00000000-0005-0000-0000-0000E0030000}"/>
    <cellStyle name="40% - Accent1 2 9" xfId="997" xr:uid="{00000000-0005-0000-0000-0000E1030000}"/>
    <cellStyle name="40% - Accent1 3" xfId="998" xr:uid="{00000000-0005-0000-0000-0000E2030000}"/>
    <cellStyle name="40% - Accent1 3 2" xfId="999" xr:uid="{00000000-0005-0000-0000-0000E3030000}"/>
    <cellStyle name="40% - Accent1 3 2 2" xfId="1000" xr:uid="{00000000-0005-0000-0000-0000E4030000}"/>
    <cellStyle name="40% - Accent1 3 2 2 2" xfId="1001" xr:uid="{00000000-0005-0000-0000-0000E5030000}"/>
    <cellStyle name="40% - Accent1 3 2 2 2 2" xfId="1002" xr:uid="{00000000-0005-0000-0000-0000E6030000}"/>
    <cellStyle name="40% - Accent1 3 2 2 3" xfId="1003" xr:uid="{00000000-0005-0000-0000-0000E7030000}"/>
    <cellStyle name="40% - Accent1 3 2 2 3 2" xfId="1004" xr:uid="{00000000-0005-0000-0000-0000E8030000}"/>
    <cellStyle name="40% - Accent1 3 2 2 4" xfId="1005" xr:uid="{00000000-0005-0000-0000-0000E9030000}"/>
    <cellStyle name="40% - Accent1 3 2 3" xfId="1006" xr:uid="{00000000-0005-0000-0000-0000EA030000}"/>
    <cellStyle name="40% - Accent1 3 2 3 2" xfId="1007" xr:uid="{00000000-0005-0000-0000-0000EB030000}"/>
    <cellStyle name="40% - Accent1 3 2 4" xfId="1008" xr:uid="{00000000-0005-0000-0000-0000EC030000}"/>
    <cellStyle name="40% - Accent1 3 2 4 2" xfId="1009" xr:uid="{00000000-0005-0000-0000-0000ED030000}"/>
    <cellStyle name="40% - Accent1 3 2 5" xfId="1010" xr:uid="{00000000-0005-0000-0000-0000EE030000}"/>
    <cellStyle name="40% - Accent1 3 2 5 2" xfId="1011" xr:uid="{00000000-0005-0000-0000-0000EF030000}"/>
    <cellStyle name="40% - Accent1 3 2 6" xfId="1012" xr:uid="{00000000-0005-0000-0000-0000F0030000}"/>
    <cellStyle name="40% - Accent1 3 3" xfId="1013" xr:uid="{00000000-0005-0000-0000-0000F1030000}"/>
    <cellStyle name="40% - Accent1 3 3 2" xfId="1014" xr:uid="{00000000-0005-0000-0000-0000F2030000}"/>
    <cellStyle name="40% - Accent1 3 3 2 2" xfId="1015" xr:uid="{00000000-0005-0000-0000-0000F3030000}"/>
    <cellStyle name="40% - Accent1 3 3 3" xfId="1016" xr:uid="{00000000-0005-0000-0000-0000F4030000}"/>
    <cellStyle name="40% - Accent1 3 3 3 2" xfId="1017" xr:uid="{00000000-0005-0000-0000-0000F5030000}"/>
    <cellStyle name="40% - Accent1 3 3 4" xfId="1018" xr:uid="{00000000-0005-0000-0000-0000F6030000}"/>
    <cellStyle name="40% - Accent1 3 4" xfId="1019" xr:uid="{00000000-0005-0000-0000-0000F7030000}"/>
    <cellStyle name="40% - Accent1 3 4 2" xfId="1020" xr:uid="{00000000-0005-0000-0000-0000F8030000}"/>
    <cellStyle name="40% - Accent1 3 5" xfId="1021" xr:uid="{00000000-0005-0000-0000-0000F9030000}"/>
    <cellStyle name="40% - Accent1 3 5 2" xfId="1022" xr:uid="{00000000-0005-0000-0000-0000FA030000}"/>
    <cellStyle name="40% - Accent1 3 6" xfId="1023" xr:uid="{00000000-0005-0000-0000-0000FB030000}"/>
    <cellStyle name="40% - Accent1 3 6 2" xfId="1024" xr:uid="{00000000-0005-0000-0000-0000FC030000}"/>
    <cellStyle name="40% - Accent1 3 7" xfId="1025" xr:uid="{00000000-0005-0000-0000-0000FD030000}"/>
    <cellStyle name="40% - Accent1 4" xfId="1026" xr:uid="{00000000-0005-0000-0000-0000FE030000}"/>
    <cellStyle name="40% - Accent1 4 2" xfId="1027" xr:uid="{00000000-0005-0000-0000-0000FF030000}"/>
    <cellStyle name="40% - Accent1 4 2 2" xfId="1028" xr:uid="{00000000-0005-0000-0000-000000040000}"/>
    <cellStyle name="40% - Accent1 4 2 2 2" xfId="1029" xr:uid="{00000000-0005-0000-0000-000001040000}"/>
    <cellStyle name="40% - Accent1 4 2 3" xfId="1030" xr:uid="{00000000-0005-0000-0000-000002040000}"/>
    <cellStyle name="40% - Accent1 4 2 3 2" xfId="1031" xr:uid="{00000000-0005-0000-0000-000003040000}"/>
    <cellStyle name="40% - Accent1 4 2 4" xfId="1032" xr:uid="{00000000-0005-0000-0000-000004040000}"/>
    <cellStyle name="40% - Accent1 4 3" xfId="1033" xr:uid="{00000000-0005-0000-0000-000005040000}"/>
    <cellStyle name="40% - Accent1 4 3 2" xfId="1034" xr:uid="{00000000-0005-0000-0000-000006040000}"/>
    <cellStyle name="40% - Accent1 4 4" xfId="1035" xr:uid="{00000000-0005-0000-0000-000007040000}"/>
    <cellStyle name="40% - Accent1 4 4 2" xfId="1036" xr:uid="{00000000-0005-0000-0000-000008040000}"/>
    <cellStyle name="40% - Accent1 4 5" xfId="1037" xr:uid="{00000000-0005-0000-0000-000009040000}"/>
    <cellStyle name="40% - Accent1 4 5 2" xfId="1038" xr:uid="{00000000-0005-0000-0000-00000A040000}"/>
    <cellStyle name="40% - Accent1 4 6" xfId="1039" xr:uid="{00000000-0005-0000-0000-00000B040000}"/>
    <cellStyle name="40% - Accent1 5" xfId="1040" xr:uid="{00000000-0005-0000-0000-00000C040000}"/>
    <cellStyle name="40% - Accent1 5 2" xfId="1041" xr:uid="{00000000-0005-0000-0000-00000D040000}"/>
    <cellStyle name="40% - Accent1 5 2 2" xfId="1042" xr:uid="{00000000-0005-0000-0000-00000E040000}"/>
    <cellStyle name="40% - Accent1 5 2 2 2" xfId="1043" xr:uid="{00000000-0005-0000-0000-00000F040000}"/>
    <cellStyle name="40% - Accent1 5 2 3" xfId="1044" xr:uid="{00000000-0005-0000-0000-000010040000}"/>
    <cellStyle name="40% - Accent1 5 2 3 2" xfId="1045" xr:uid="{00000000-0005-0000-0000-000011040000}"/>
    <cellStyle name="40% - Accent1 5 2 4" xfId="1046" xr:uid="{00000000-0005-0000-0000-000012040000}"/>
    <cellStyle name="40% - Accent1 5 3" xfId="1047" xr:uid="{00000000-0005-0000-0000-000013040000}"/>
    <cellStyle name="40% - Accent1 5 3 2" xfId="1048" xr:uid="{00000000-0005-0000-0000-000014040000}"/>
    <cellStyle name="40% - Accent1 5 4" xfId="1049" xr:uid="{00000000-0005-0000-0000-000015040000}"/>
    <cellStyle name="40% - Accent1 5 4 2" xfId="1050" xr:uid="{00000000-0005-0000-0000-000016040000}"/>
    <cellStyle name="40% - Accent1 5 5" xfId="1051" xr:uid="{00000000-0005-0000-0000-000017040000}"/>
    <cellStyle name="40% - Accent1 5 5 2" xfId="1052" xr:uid="{00000000-0005-0000-0000-000018040000}"/>
    <cellStyle name="40% - Accent1 5 6" xfId="1053" xr:uid="{00000000-0005-0000-0000-000019040000}"/>
    <cellStyle name="40% - Accent1 6" xfId="1054" xr:uid="{00000000-0005-0000-0000-00001A040000}"/>
    <cellStyle name="40% - Accent1 6 2" xfId="1055" xr:uid="{00000000-0005-0000-0000-00001B040000}"/>
    <cellStyle name="40% - Accent1 6 2 2" xfId="1056" xr:uid="{00000000-0005-0000-0000-00001C040000}"/>
    <cellStyle name="40% - Accent1 6 3" xfId="1057" xr:uid="{00000000-0005-0000-0000-00001D040000}"/>
    <cellStyle name="40% - Accent1 6 3 2" xfId="1058" xr:uid="{00000000-0005-0000-0000-00001E040000}"/>
    <cellStyle name="40% - Accent1 6 4" xfId="1059" xr:uid="{00000000-0005-0000-0000-00001F040000}"/>
    <cellStyle name="40% - Accent1 7" xfId="1060" xr:uid="{00000000-0005-0000-0000-000020040000}"/>
    <cellStyle name="40% - Accent1 7 2" xfId="1061" xr:uid="{00000000-0005-0000-0000-000021040000}"/>
    <cellStyle name="40% - Accent1 8" xfId="1062" xr:uid="{00000000-0005-0000-0000-000022040000}"/>
    <cellStyle name="40% - Accent1 8 2" xfId="1063" xr:uid="{00000000-0005-0000-0000-000023040000}"/>
    <cellStyle name="40% - Accent1 9" xfId="1064" xr:uid="{00000000-0005-0000-0000-000024040000}"/>
    <cellStyle name="40% - Accent2 2" xfId="1065" xr:uid="{00000000-0005-0000-0000-000025040000}"/>
    <cellStyle name="40% - Accent2 2 2" xfId="1066" xr:uid="{00000000-0005-0000-0000-000026040000}"/>
    <cellStyle name="40% - Accent2 2 2 2" xfId="1067" xr:uid="{00000000-0005-0000-0000-000027040000}"/>
    <cellStyle name="40% - Accent2 2 2 2 2" xfId="1068" xr:uid="{00000000-0005-0000-0000-000028040000}"/>
    <cellStyle name="40% - Accent2 2 2 2 2 2" xfId="1069" xr:uid="{00000000-0005-0000-0000-000029040000}"/>
    <cellStyle name="40% - Accent2 2 2 2 2 2 2" xfId="1070" xr:uid="{00000000-0005-0000-0000-00002A040000}"/>
    <cellStyle name="40% - Accent2 2 2 2 2 3" xfId="1071" xr:uid="{00000000-0005-0000-0000-00002B040000}"/>
    <cellStyle name="40% - Accent2 2 2 2 2 3 2" xfId="1072" xr:uid="{00000000-0005-0000-0000-00002C040000}"/>
    <cellStyle name="40% - Accent2 2 2 2 2 4" xfId="1073" xr:uid="{00000000-0005-0000-0000-00002D040000}"/>
    <cellStyle name="40% - Accent2 2 2 2 3" xfId="1074" xr:uid="{00000000-0005-0000-0000-00002E040000}"/>
    <cellStyle name="40% - Accent2 2 2 2 3 2" xfId="1075" xr:uid="{00000000-0005-0000-0000-00002F040000}"/>
    <cellStyle name="40% - Accent2 2 2 2 4" xfId="1076" xr:uid="{00000000-0005-0000-0000-000030040000}"/>
    <cellStyle name="40% - Accent2 2 2 2 4 2" xfId="1077" xr:uid="{00000000-0005-0000-0000-000031040000}"/>
    <cellStyle name="40% - Accent2 2 2 2 5" xfId="1078" xr:uid="{00000000-0005-0000-0000-000032040000}"/>
    <cellStyle name="40% - Accent2 2 2 2 5 2" xfId="1079" xr:uid="{00000000-0005-0000-0000-000033040000}"/>
    <cellStyle name="40% - Accent2 2 2 2 6" xfId="1080" xr:uid="{00000000-0005-0000-0000-000034040000}"/>
    <cellStyle name="40% - Accent2 2 2 3" xfId="1081" xr:uid="{00000000-0005-0000-0000-000035040000}"/>
    <cellStyle name="40% - Accent2 2 2 3 2" xfId="1082" xr:uid="{00000000-0005-0000-0000-000036040000}"/>
    <cellStyle name="40% - Accent2 2 2 3 2 2" xfId="1083" xr:uid="{00000000-0005-0000-0000-000037040000}"/>
    <cellStyle name="40% - Accent2 2 2 3 3" xfId="1084" xr:uid="{00000000-0005-0000-0000-000038040000}"/>
    <cellStyle name="40% - Accent2 2 2 3 3 2" xfId="1085" xr:uid="{00000000-0005-0000-0000-000039040000}"/>
    <cellStyle name="40% - Accent2 2 2 3 4" xfId="1086" xr:uid="{00000000-0005-0000-0000-00003A040000}"/>
    <cellStyle name="40% - Accent2 2 2 4" xfId="1087" xr:uid="{00000000-0005-0000-0000-00003B040000}"/>
    <cellStyle name="40% - Accent2 2 2 4 2" xfId="1088" xr:uid="{00000000-0005-0000-0000-00003C040000}"/>
    <cellStyle name="40% - Accent2 2 2 5" xfId="1089" xr:uid="{00000000-0005-0000-0000-00003D040000}"/>
    <cellStyle name="40% - Accent2 2 2 5 2" xfId="1090" xr:uid="{00000000-0005-0000-0000-00003E040000}"/>
    <cellStyle name="40% - Accent2 2 2 6" xfId="1091" xr:uid="{00000000-0005-0000-0000-00003F040000}"/>
    <cellStyle name="40% - Accent2 2 2 6 2" xfId="1092" xr:uid="{00000000-0005-0000-0000-000040040000}"/>
    <cellStyle name="40% - Accent2 2 2 7" xfId="1093" xr:uid="{00000000-0005-0000-0000-000041040000}"/>
    <cellStyle name="40% - Accent2 2 3" xfId="1094" xr:uid="{00000000-0005-0000-0000-000042040000}"/>
    <cellStyle name="40% - Accent2 2 3 2" xfId="1095" xr:uid="{00000000-0005-0000-0000-000043040000}"/>
    <cellStyle name="40% - Accent2 2 3 2 2" xfId="1096" xr:uid="{00000000-0005-0000-0000-000044040000}"/>
    <cellStyle name="40% - Accent2 2 3 2 2 2" xfId="1097" xr:uid="{00000000-0005-0000-0000-000045040000}"/>
    <cellStyle name="40% - Accent2 2 3 2 2 2 2" xfId="1098" xr:uid="{00000000-0005-0000-0000-000046040000}"/>
    <cellStyle name="40% - Accent2 2 3 2 2 3" xfId="1099" xr:uid="{00000000-0005-0000-0000-000047040000}"/>
    <cellStyle name="40% - Accent2 2 3 2 2 3 2" xfId="1100" xr:uid="{00000000-0005-0000-0000-000048040000}"/>
    <cellStyle name="40% - Accent2 2 3 2 2 4" xfId="1101" xr:uid="{00000000-0005-0000-0000-000049040000}"/>
    <cellStyle name="40% - Accent2 2 3 2 3" xfId="1102" xr:uid="{00000000-0005-0000-0000-00004A040000}"/>
    <cellStyle name="40% - Accent2 2 3 2 3 2" xfId="1103" xr:uid="{00000000-0005-0000-0000-00004B040000}"/>
    <cellStyle name="40% - Accent2 2 3 2 4" xfId="1104" xr:uid="{00000000-0005-0000-0000-00004C040000}"/>
    <cellStyle name="40% - Accent2 2 3 2 4 2" xfId="1105" xr:uid="{00000000-0005-0000-0000-00004D040000}"/>
    <cellStyle name="40% - Accent2 2 3 2 5" xfId="1106" xr:uid="{00000000-0005-0000-0000-00004E040000}"/>
    <cellStyle name="40% - Accent2 2 3 2 5 2" xfId="1107" xr:uid="{00000000-0005-0000-0000-00004F040000}"/>
    <cellStyle name="40% - Accent2 2 3 2 6" xfId="1108" xr:uid="{00000000-0005-0000-0000-000050040000}"/>
    <cellStyle name="40% - Accent2 2 3 3" xfId="1109" xr:uid="{00000000-0005-0000-0000-000051040000}"/>
    <cellStyle name="40% - Accent2 2 3 3 2" xfId="1110" xr:uid="{00000000-0005-0000-0000-000052040000}"/>
    <cellStyle name="40% - Accent2 2 3 3 2 2" xfId="1111" xr:uid="{00000000-0005-0000-0000-000053040000}"/>
    <cellStyle name="40% - Accent2 2 3 3 3" xfId="1112" xr:uid="{00000000-0005-0000-0000-000054040000}"/>
    <cellStyle name="40% - Accent2 2 3 3 3 2" xfId="1113" xr:uid="{00000000-0005-0000-0000-000055040000}"/>
    <cellStyle name="40% - Accent2 2 3 3 4" xfId="1114" xr:uid="{00000000-0005-0000-0000-000056040000}"/>
    <cellStyle name="40% - Accent2 2 3 4" xfId="1115" xr:uid="{00000000-0005-0000-0000-000057040000}"/>
    <cellStyle name="40% - Accent2 2 3 4 2" xfId="1116" xr:uid="{00000000-0005-0000-0000-000058040000}"/>
    <cellStyle name="40% - Accent2 2 3 5" xfId="1117" xr:uid="{00000000-0005-0000-0000-000059040000}"/>
    <cellStyle name="40% - Accent2 2 3 5 2" xfId="1118" xr:uid="{00000000-0005-0000-0000-00005A040000}"/>
    <cellStyle name="40% - Accent2 2 3 6" xfId="1119" xr:uid="{00000000-0005-0000-0000-00005B040000}"/>
    <cellStyle name="40% - Accent2 2 3 6 2" xfId="1120" xr:uid="{00000000-0005-0000-0000-00005C040000}"/>
    <cellStyle name="40% - Accent2 2 3 7" xfId="1121" xr:uid="{00000000-0005-0000-0000-00005D040000}"/>
    <cellStyle name="40% - Accent2 2 4" xfId="1122" xr:uid="{00000000-0005-0000-0000-00005E040000}"/>
    <cellStyle name="40% - Accent2 2 4 2" xfId="1123" xr:uid="{00000000-0005-0000-0000-00005F040000}"/>
    <cellStyle name="40% - Accent2 2 4 2 2" xfId="1124" xr:uid="{00000000-0005-0000-0000-000060040000}"/>
    <cellStyle name="40% - Accent2 2 4 2 2 2" xfId="1125" xr:uid="{00000000-0005-0000-0000-000061040000}"/>
    <cellStyle name="40% - Accent2 2 4 2 3" xfId="1126" xr:uid="{00000000-0005-0000-0000-000062040000}"/>
    <cellStyle name="40% - Accent2 2 4 2 3 2" xfId="1127" xr:uid="{00000000-0005-0000-0000-000063040000}"/>
    <cellStyle name="40% - Accent2 2 4 2 4" xfId="1128" xr:uid="{00000000-0005-0000-0000-000064040000}"/>
    <cellStyle name="40% - Accent2 2 4 3" xfId="1129" xr:uid="{00000000-0005-0000-0000-000065040000}"/>
    <cellStyle name="40% - Accent2 2 4 3 2" xfId="1130" xr:uid="{00000000-0005-0000-0000-000066040000}"/>
    <cellStyle name="40% - Accent2 2 4 4" xfId="1131" xr:uid="{00000000-0005-0000-0000-000067040000}"/>
    <cellStyle name="40% - Accent2 2 4 4 2" xfId="1132" xr:uid="{00000000-0005-0000-0000-000068040000}"/>
    <cellStyle name="40% - Accent2 2 4 5" xfId="1133" xr:uid="{00000000-0005-0000-0000-000069040000}"/>
    <cellStyle name="40% - Accent2 2 4 5 2" xfId="1134" xr:uid="{00000000-0005-0000-0000-00006A040000}"/>
    <cellStyle name="40% - Accent2 2 4 6" xfId="1135" xr:uid="{00000000-0005-0000-0000-00006B040000}"/>
    <cellStyle name="40% - Accent2 2 5" xfId="1136" xr:uid="{00000000-0005-0000-0000-00006C040000}"/>
    <cellStyle name="40% - Accent2 2 5 2" xfId="1137" xr:uid="{00000000-0005-0000-0000-00006D040000}"/>
    <cellStyle name="40% - Accent2 2 5 2 2" xfId="1138" xr:uid="{00000000-0005-0000-0000-00006E040000}"/>
    <cellStyle name="40% - Accent2 2 5 3" xfId="1139" xr:uid="{00000000-0005-0000-0000-00006F040000}"/>
    <cellStyle name="40% - Accent2 2 5 3 2" xfId="1140" xr:uid="{00000000-0005-0000-0000-000070040000}"/>
    <cellStyle name="40% - Accent2 2 5 4" xfId="1141" xr:uid="{00000000-0005-0000-0000-000071040000}"/>
    <cellStyle name="40% - Accent2 2 6" xfId="1142" xr:uid="{00000000-0005-0000-0000-000072040000}"/>
    <cellStyle name="40% - Accent2 2 6 2" xfId="1143" xr:uid="{00000000-0005-0000-0000-000073040000}"/>
    <cellStyle name="40% - Accent2 2 7" xfId="1144" xr:uid="{00000000-0005-0000-0000-000074040000}"/>
    <cellStyle name="40% - Accent2 2 7 2" xfId="1145" xr:uid="{00000000-0005-0000-0000-000075040000}"/>
    <cellStyle name="40% - Accent2 2 8" xfId="1146" xr:uid="{00000000-0005-0000-0000-000076040000}"/>
    <cellStyle name="40% - Accent2 2 8 2" xfId="1147" xr:uid="{00000000-0005-0000-0000-000077040000}"/>
    <cellStyle name="40% - Accent2 2 9" xfId="1148" xr:uid="{00000000-0005-0000-0000-000078040000}"/>
    <cellStyle name="40% - Accent2 3" xfId="1149" xr:uid="{00000000-0005-0000-0000-000079040000}"/>
    <cellStyle name="40% - Accent2 3 2" xfId="1150" xr:uid="{00000000-0005-0000-0000-00007A040000}"/>
    <cellStyle name="40% - Accent2 3 2 2" xfId="1151" xr:uid="{00000000-0005-0000-0000-00007B040000}"/>
    <cellStyle name="40% - Accent2 3 2 2 2" xfId="1152" xr:uid="{00000000-0005-0000-0000-00007C040000}"/>
    <cellStyle name="40% - Accent2 3 2 2 2 2" xfId="1153" xr:uid="{00000000-0005-0000-0000-00007D040000}"/>
    <cellStyle name="40% - Accent2 3 2 2 3" xfId="1154" xr:uid="{00000000-0005-0000-0000-00007E040000}"/>
    <cellStyle name="40% - Accent2 3 2 2 3 2" xfId="1155" xr:uid="{00000000-0005-0000-0000-00007F040000}"/>
    <cellStyle name="40% - Accent2 3 2 2 4" xfId="1156" xr:uid="{00000000-0005-0000-0000-000080040000}"/>
    <cellStyle name="40% - Accent2 3 2 3" xfId="1157" xr:uid="{00000000-0005-0000-0000-000081040000}"/>
    <cellStyle name="40% - Accent2 3 2 3 2" xfId="1158" xr:uid="{00000000-0005-0000-0000-000082040000}"/>
    <cellStyle name="40% - Accent2 3 2 4" xfId="1159" xr:uid="{00000000-0005-0000-0000-000083040000}"/>
    <cellStyle name="40% - Accent2 3 2 4 2" xfId="1160" xr:uid="{00000000-0005-0000-0000-000084040000}"/>
    <cellStyle name="40% - Accent2 3 2 5" xfId="1161" xr:uid="{00000000-0005-0000-0000-000085040000}"/>
    <cellStyle name="40% - Accent2 3 2 5 2" xfId="1162" xr:uid="{00000000-0005-0000-0000-000086040000}"/>
    <cellStyle name="40% - Accent2 3 2 6" xfId="1163" xr:uid="{00000000-0005-0000-0000-000087040000}"/>
    <cellStyle name="40% - Accent2 3 3" xfId="1164" xr:uid="{00000000-0005-0000-0000-000088040000}"/>
    <cellStyle name="40% - Accent2 3 3 2" xfId="1165" xr:uid="{00000000-0005-0000-0000-000089040000}"/>
    <cellStyle name="40% - Accent2 3 3 2 2" xfId="1166" xr:uid="{00000000-0005-0000-0000-00008A040000}"/>
    <cellStyle name="40% - Accent2 3 3 3" xfId="1167" xr:uid="{00000000-0005-0000-0000-00008B040000}"/>
    <cellStyle name="40% - Accent2 3 3 3 2" xfId="1168" xr:uid="{00000000-0005-0000-0000-00008C040000}"/>
    <cellStyle name="40% - Accent2 3 3 4" xfId="1169" xr:uid="{00000000-0005-0000-0000-00008D040000}"/>
    <cellStyle name="40% - Accent2 3 4" xfId="1170" xr:uid="{00000000-0005-0000-0000-00008E040000}"/>
    <cellStyle name="40% - Accent2 3 4 2" xfId="1171" xr:uid="{00000000-0005-0000-0000-00008F040000}"/>
    <cellStyle name="40% - Accent2 3 5" xfId="1172" xr:uid="{00000000-0005-0000-0000-000090040000}"/>
    <cellStyle name="40% - Accent2 3 5 2" xfId="1173" xr:uid="{00000000-0005-0000-0000-000091040000}"/>
    <cellStyle name="40% - Accent2 3 6" xfId="1174" xr:uid="{00000000-0005-0000-0000-000092040000}"/>
    <cellStyle name="40% - Accent2 3 6 2" xfId="1175" xr:uid="{00000000-0005-0000-0000-000093040000}"/>
    <cellStyle name="40% - Accent2 3 7" xfId="1176" xr:uid="{00000000-0005-0000-0000-000094040000}"/>
    <cellStyle name="40% - Accent2 4" xfId="1177" xr:uid="{00000000-0005-0000-0000-000095040000}"/>
    <cellStyle name="40% - Accent2 4 2" xfId="1178" xr:uid="{00000000-0005-0000-0000-000096040000}"/>
    <cellStyle name="40% - Accent2 4 2 2" xfId="1179" xr:uid="{00000000-0005-0000-0000-000097040000}"/>
    <cellStyle name="40% - Accent2 4 2 2 2" xfId="1180" xr:uid="{00000000-0005-0000-0000-000098040000}"/>
    <cellStyle name="40% - Accent2 4 2 3" xfId="1181" xr:uid="{00000000-0005-0000-0000-000099040000}"/>
    <cellStyle name="40% - Accent2 4 2 3 2" xfId="1182" xr:uid="{00000000-0005-0000-0000-00009A040000}"/>
    <cellStyle name="40% - Accent2 4 2 4" xfId="1183" xr:uid="{00000000-0005-0000-0000-00009B040000}"/>
    <cellStyle name="40% - Accent2 4 3" xfId="1184" xr:uid="{00000000-0005-0000-0000-00009C040000}"/>
    <cellStyle name="40% - Accent2 4 3 2" xfId="1185" xr:uid="{00000000-0005-0000-0000-00009D040000}"/>
    <cellStyle name="40% - Accent2 4 4" xfId="1186" xr:uid="{00000000-0005-0000-0000-00009E040000}"/>
    <cellStyle name="40% - Accent2 4 4 2" xfId="1187" xr:uid="{00000000-0005-0000-0000-00009F040000}"/>
    <cellStyle name="40% - Accent2 4 5" xfId="1188" xr:uid="{00000000-0005-0000-0000-0000A0040000}"/>
    <cellStyle name="40% - Accent2 4 5 2" xfId="1189" xr:uid="{00000000-0005-0000-0000-0000A1040000}"/>
    <cellStyle name="40% - Accent2 4 6" xfId="1190" xr:uid="{00000000-0005-0000-0000-0000A2040000}"/>
    <cellStyle name="40% - Accent2 5" xfId="1191" xr:uid="{00000000-0005-0000-0000-0000A3040000}"/>
    <cellStyle name="40% - Accent2 5 2" xfId="1192" xr:uid="{00000000-0005-0000-0000-0000A4040000}"/>
    <cellStyle name="40% - Accent2 5 2 2" xfId="1193" xr:uid="{00000000-0005-0000-0000-0000A5040000}"/>
    <cellStyle name="40% - Accent2 5 2 2 2" xfId="1194" xr:uid="{00000000-0005-0000-0000-0000A6040000}"/>
    <cellStyle name="40% - Accent2 5 2 3" xfId="1195" xr:uid="{00000000-0005-0000-0000-0000A7040000}"/>
    <cellStyle name="40% - Accent2 5 2 3 2" xfId="1196" xr:uid="{00000000-0005-0000-0000-0000A8040000}"/>
    <cellStyle name="40% - Accent2 5 2 4" xfId="1197" xr:uid="{00000000-0005-0000-0000-0000A9040000}"/>
    <cellStyle name="40% - Accent2 5 3" xfId="1198" xr:uid="{00000000-0005-0000-0000-0000AA040000}"/>
    <cellStyle name="40% - Accent2 5 3 2" xfId="1199" xr:uid="{00000000-0005-0000-0000-0000AB040000}"/>
    <cellStyle name="40% - Accent2 5 4" xfId="1200" xr:uid="{00000000-0005-0000-0000-0000AC040000}"/>
    <cellStyle name="40% - Accent2 5 4 2" xfId="1201" xr:uid="{00000000-0005-0000-0000-0000AD040000}"/>
    <cellStyle name="40% - Accent2 5 5" xfId="1202" xr:uid="{00000000-0005-0000-0000-0000AE040000}"/>
    <cellStyle name="40% - Accent2 5 5 2" xfId="1203" xr:uid="{00000000-0005-0000-0000-0000AF040000}"/>
    <cellStyle name="40% - Accent2 5 6" xfId="1204" xr:uid="{00000000-0005-0000-0000-0000B0040000}"/>
    <cellStyle name="40% - Accent2 6" xfId="1205" xr:uid="{00000000-0005-0000-0000-0000B1040000}"/>
    <cellStyle name="40% - Accent2 6 2" xfId="1206" xr:uid="{00000000-0005-0000-0000-0000B2040000}"/>
    <cellStyle name="40% - Accent2 6 2 2" xfId="1207" xr:uid="{00000000-0005-0000-0000-0000B3040000}"/>
    <cellStyle name="40% - Accent2 6 3" xfId="1208" xr:uid="{00000000-0005-0000-0000-0000B4040000}"/>
    <cellStyle name="40% - Accent2 6 3 2" xfId="1209" xr:uid="{00000000-0005-0000-0000-0000B5040000}"/>
    <cellStyle name="40% - Accent2 6 4" xfId="1210" xr:uid="{00000000-0005-0000-0000-0000B6040000}"/>
    <cellStyle name="40% - Accent2 7" xfId="1211" xr:uid="{00000000-0005-0000-0000-0000B7040000}"/>
    <cellStyle name="40% - Accent2 7 2" xfId="1212" xr:uid="{00000000-0005-0000-0000-0000B8040000}"/>
    <cellStyle name="40% - Accent2 8" xfId="1213" xr:uid="{00000000-0005-0000-0000-0000B9040000}"/>
    <cellStyle name="40% - Accent2 8 2" xfId="1214" xr:uid="{00000000-0005-0000-0000-0000BA040000}"/>
    <cellStyle name="40% - Accent2 9" xfId="1215" xr:uid="{00000000-0005-0000-0000-0000BB040000}"/>
    <cellStyle name="40% - Accent3 2" xfId="1216" xr:uid="{00000000-0005-0000-0000-0000BC040000}"/>
    <cellStyle name="40% - Accent3 2 2" xfId="1217" xr:uid="{00000000-0005-0000-0000-0000BD040000}"/>
    <cellStyle name="40% - Accent3 2 2 2" xfId="1218" xr:uid="{00000000-0005-0000-0000-0000BE040000}"/>
    <cellStyle name="40% - Accent3 2 2 2 2" xfId="1219" xr:uid="{00000000-0005-0000-0000-0000BF040000}"/>
    <cellStyle name="40% - Accent3 2 2 2 2 2" xfId="1220" xr:uid="{00000000-0005-0000-0000-0000C0040000}"/>
    <cellStyle name="40% - Accent3 2 2 2 2 2 2" xfId="1221" xr:uid="{00000000-0005-0000-0000-0000C1040000}"/>
    <cellStyle name="40% - Accent3 2 2 2 2 3" xfId="1222" xr:uid="{00000000-0005-0000-0000-0000C2040000}"/>
    <cellStyle name="40% - Accent3 2 2 2 2 3 2" xfId="1223" xr:uid="{00000000-0005-0000-0000-0000C3040000}"/>
    <cellStyle name="40% - Accent3 2 2 2 2 4" xfId="1224" xr:uid="{00000000-0005-0000-0000-0000C4040000}"/>
    <cellStyle name="40% - Accent3 2 2 2 3" xfId="1225" xr:uid="{00000000-0005-0000-0000-0000C5040000}"/>
    <cellStyle name="40% - Accent3 2 2 2 3 2" xfId="1226" xr:uid="{00000000-0005-0000-0000-0000C6040000}"/>
    <cellStyle name="40% - Accent3 2 2 2 4" xfId="1227" xr:uid="{00000000-0005-0000-0000-0000C7040000}"/>
    <cellStyle name="40% - Accent3 2 2 2 4 2" xfId="1228" xr:uid="{00000000-0005-0000-0000-0000C8040000}"/>
    <cellStyle name="40% - Accent3 2 2 2 5" xfId="1229" xr:uid="{00000000-0005-0000-0000-0000C9040000}"/>
    <cellStyle name="40% - Accent3 2 2 2 5 2" xfId="1230" xr:uid="{00000000-0005-0000-0000-0000CA040000}"/>
    <cellStyle name="40% - Accent3 2 2 2 6" xfId="1231" xr:uid="{00000000-0005-0000-0000-0000CB040000}"/>
    <cellStyle name="40% - Accent3 2 2 3" xfId="1232" xr:uid="{00000000-0005-0000-0000-0000CC040000}"/>
    <cellStyle name="40% - Accent3 2 2 3 2" xfId="1233" xr:uid="{00000000-0005-0000-0000-0000CD040000}"/>
    <cellStyle name="40% - Accent3 2 2 3 2 2" xfId="1234" xr:uid="{00000000-0005-0000-0000-0000CE040000}"/>
    <cellStyle name="40% - Accent3 2 2 3 3" xfId="1235" xr:uid="{00000000-0005-0000-0000-0000CF040000}"/>
    <cellStyle name="40% - Accent3 2 2 3 3 2" xfId="1236" xr:uid="{00000000-0005-0000-0000-0000D0040000}"/>
    <cellStyle name="40% - Accent3 2 2 3 4" xfId="1237" xr:uid="{00000000-0005-0000-0000-0000D1040000}"/>
    <cellStyle name="40% - Accent3 2 2 4" xfId="1238" xr:uid="{00000000-0005-0000-0000-0000D2040000}"/>
    <cellStyle name="40% - Accent3 2 2 4 2" xfId="1239" xr:uid="{00000000-0005-0000-0000-0000D3040000}"/>
    <cellStyle name="40% - Accent3 2 2 5" xfId="1240" xr:uid="{00000000-0005-0000-0000-0000D4040000}"/>
    <cellStyle name="40% - Accent3 2 2 5 2" xfId="1241" xr:uid="{00000000-0005-0000-0000-0000D5040000}"/>
    <cellStyle name="40% - Accent3 2 2 6" xfId="1242" xr:uid="{00000000-0005-0000-0000-0000D6040000}"/>
    <cellStyle name="40% - Accent3 2 2 6 2" xfId="1243" xr:uid="{00000000-0005-0000-0000-0000D7040000}"/>
    <cellStyle name="40% - Accent3 2 2 7" xfId="1244" xr:uid="{00000000-0005-0000-0000-0000D8040000}"/>
    <cellStyle name="40% - Accent3 2 3" xfId="1245" xr:uid="{00000000-0005-0000-0000-0000D9040000}"/>
    <cellStyle name="40% - Accent3 2 3 2" xfId="1246" xr:uid="{00000000-0005-0000-0000-0000DA040000}"/>
    <cellStyle name="40% - Accent3 2 3 2 2" xfId="1247" xr:uid="{00000000-0005-0000-0000-0000DB040000}"/>
    <cellStyle name="40% - Accent3 2 3 2 2 2" xfId="1248" xr:uid="{00000000-0005-0000-0000-0000DC040000}"/>
    <cellStyle name="40% - Accent3 2 3 2 2 2 2" xfId="1249" xr:uid="{00000000-0005-0000-0000-0000DD040000}"/>
    <cellStyle name="40% - Accent3 2 3 2 2 3" xfId="1250" xr:uid="{00000000-0005-0000-0000-0000DE040000}"/>
    <cellStyle name="40% - Accent3 2 3 2 2 3 2" xfId="1251" xr:uid="{00000000-0005-0000-0000-0000DF040000}"/>
    <cellStyle name="40% - Accent3 2 3 2 2 4" xfId="1252" xr:uid="{00000000-0005-0000-0000-0000E0040000}"/>
    <cellStyle name="40% - Accent3 2 3 2 3" xfId="1253" xr:uid="{00000000-0005-0000-0000-0000E1040000}"/>
    <cellStyle name="40% - Accent3 2 3 2 3 2" xfId="1254" xr:uid="{00000000-0005-0000-0000-0000E2040000}"/>
    <cellStyle name="40% - Accent3 2 3 2 4" xfId="1255" xr:uid="{00000000-0005-0000-0000-0000E3040000}"/>
    <cellStyle name="40% - Accent3 2 3 2 4 2" xfId="1256" xr:uid="{00000000-0005-0000-0000-0000E4040000}"/>
    <cellStyle name="40% - Accent3 2 3 2 5" xfId="1257" xr:uid="{00000000-0005-0000-0000-0000E5040000}"/>
    <cellStyle name="40% - Accent3 2 3 2 5 2" xfId="1258" xr:uid="{00000000-0005-0000-0000-0000E6040000}"/>
    <cellStyle name="40% - Accent3 2 3 2 6" xfId="1259" xr:uid="{00000000-0005-0000-0000-0000E7040000}"/>
    <cellStyle name="40% - Accent3 2 3 3" xfId="1260" xr:uid="{00000000-0005-0000-0000-0000E8040000}"/>
    <cellStyle name="40% - Accent3 2 3 3 2" xfId="1261" xr:uid="{00000000-0005-0000-0000-0000E9040000}"/>
    <cellStyle name="40% - Accent3 2 3 3 2 2" xfId="1262" xr:uid="{00000000-0005-0000-0000-0000EA040000}"/>
    <cellStyle name="40% - Accent3 2 3 3 3" xfId="1263" xr:uid="{00000000-0005-0000-0000-0000EB040000}"/>
    <cellStyle name="40% - Accent3 2 3 3 3 2" xfId="1264" xr:uid="{00000000-0005-0000-0000-0000EC040000}"/>
    <cellStyle name="40% - Accent3 2 3 3 4" xfId="1265" xr:uid="{00000000-0005-0000-0000-0000ED040000}"/>
    <cellStyle name="40% - Accent3 2 3 4" xfId="1266" xr:uid="{00000000-0005-0000-0000-0000EE040000}"/>
    <cellStyle name="40% - Accent3 2 3 4 2" xfId="1267" xr:uid="{00000000-0005-0000-0000-0000EF040000}"/>
    <cellStyle name="40% - Accent3 2 3 5" xfId="1268" xr:uid="{00000000-0005-0000-0000-0000F0040000}"/>
    <cellStyle name="40% - Accent3 2 3 5 2" xfId="1269" xr:uid="{00000000-0005-0000-0000-0000F1040000}"/>
    <cellStyle name="40% - Accent3 2 3 6" xfId="1270" xr:uid="{00000000-0005-0000-0000-0000F2040000}"/>
    <cellStyle name="40% - Accent3 2 3 6 2" xfId="1271" xr:uid="{00000000-0005-0000-0000-0000F3040000}"/>
    <cellStyle name="40% - Accent3 2 3 7" xfId="1272" xr:uid="{00000000-0005-0000-0000-0000F4040000}"/>
    <cellStyle name="40% - Accent3 2 4" xfId="1273" xr:uid="{00000000-0005-0000-0000-0000F5040000}"/>
    <cellStyle name="40% - Accent3 2 4 2" xfId="1274" xr:uid="{00000000-0005-0000-0000-0000F6040000}"/>
    <cellStyle name="40% - Accent3 2 4 2 2" xfId="1275" xr:uid="{00000000-0005-0000-0000-0000F7040000}"/>
    <cellStyle name="40% - Accent3 2 4 2 2 2" xfId="1276" xr:uid="{00000000-0005-0000-0000-0000F8040000}"/>
    <cellStyle name="40% - Accent3 2 4 2 3" xfId="1277" xr:uid="{00000000-0005-0000-0000-0000F9040000}"/>
    <cellStyle name="40% - Accent3 2 4 2 3 2" xfId="1278" xr:uid="{00000000-0005-0000-0000-0000FA040000}"/>
    <cellStyle name="40% - Accent3 2 4 2 4" xfId="1279" xr:uid="{00000000-0005-0000-0000-0000FB040000}"/>
    <cellStyle name="40% - Accent3 2 4 3" xfId="1280" xr:uid="{00000000-0005-0000-0000-0000FC040000}"/>
    <cellStyle name="40% - Accent3 2 4 3 2" xfId="1281" xr:uid="{00000000-0005-0000-0000-0000FD040000}"/>
    <cellStyle name="40% - Accent3 2 4 4" xfId="1282" xr:uid="{00000000-0005-0000-0000-0000FE040000}"/>
    <cellStyle name="40% - Accent3 2 4 4 2" xfId="1283" xr:uid="{00000000-0005-0000-0000-0000FF040000}"/>
    <cellStyle name="40% - Accent3 2 4 5" xfId="1284" xr:uid="{00000000-0005-0000-0000-000000050000}"/>
    <cellStyle name="40% - Accent3 2 4 5 2" xfId="1285" xr:uid="{00000000-0005-0000-0000-000001050000}"/>
    <cellStyle name="40% - Accent3 2 4 6" xfId="1286" xr:uid="{00000000-0005-0000-0000-000002050000}"/>
    <cellStyle name="40% - Accent3 2 5" xfId="1287" xr:uid="{00000000-0005-0000-0000-000003050000}"/>
    <cellStyle name="40% - Accent3 2 5 2" xfId="1288" xr:uid="{00000000-0005-0000-0000-000004050000}"/>
    <cellStyle name="40% - Accent3 2 5 2 2" xfId="1289" xr:uid="{00000000-0005-0000-0000-000005050000}"/>
    <cellStyle name="40% - Accent3 2 5 3" xfId="1290" xr:uid="{00000000-0005-0000-0000-000006050000}"/>
    <cellStyle name="40% - Accent3 2 5 3 2" xfId="1291" xr:uid="{00000000-0005-0000-0000-000007050000}"/>
    <cellStyle name="40% - Accent3 2 5 4" xfId="1292" xr:uid="{00000000-0005-0000-0000-000008050000}"/>
    <cellStyle name="40% - Accent3 2 6" xfId="1293" xr:uid="{00000000-0005-0000-0000-000009050000}"/>
    <cellStyle name="40% - Accent3 2 6 2" xfId="1294" xr:uid="{00000000-0005-0000-0000-00000A050000}"/>
    <cellStyle name="40% - Accent3 2 7" xfId="1295" xr:uid="{00000000-0005-0000-0000-00000B050000}"/>
    <cellStyle name="40% - Accent3 2 7 2" xfId="1296" xr:uid="{00000000-0005-0000-0000-00000C050000}"/>
    <cellStyle name="40% - Accent3 2 8" xfId="1297" xr:uid="{00000000-0005-0000-0000-00000D050000}"/>
    <cellStyle name="40% - Accent3 2 8 2" xfId="1298" xr:uid="{00000000-0005-0000-0000-00000E050000}"/>
    <cellStyle name="40% - Accent3 2 9" xfId="1299" xr:uid="{00000000-0005-0000-0000-00000F050000}"/>
    <cellStyle name="40% - Accent3 3" xfId="1300" xr:uid="{00000000-0005-0000-0000-000010050000}"/>
    <cellStyle name="40% - Accent3 3 2" xfId="1301" xr:uid="{00000000-0005-0000-0000-000011050000}"/>
    <cellStyle name="40% - Accent3 3 2 2" xfId="1302" xr:uid="{00000000-0005-0000-0000-000012050000}"/>
    <cellStyle name="40% - Accent3 3 2 2 2" xfId="1303" xr:uid="{00000000-0005-0000-0000-000013050000}"/>
    <cellStyle name="40% - Accent3 3 2 2 2 2" xfId="1304" xr:uid="{00000000-0005-0000-0000-000014050000}"/>
    <cellStyle name="40% - Accent3 3 2 2 3" xfId="1305" xr:uid="{00000000-0005-0000-0000-000015050000}"/>
    <cellStyle name="40% - Accent3 3 2 2 3 2" xfId="1306" xr:uid="{00000000-0005-0000-0000-000016050000}"/>
    <cellStyle name="40% - Accent3 3 2 2 4" xfId="1307" xr:uid="{00000000-0005-0000-0000-000017050000}"/>
    <cellStyle name="40% - Accent3 3 2 3" xfId="1308" xr:uid="{00000000-0005-0000-0000-000018050000}"/>
    <cellStyle name="40% - Accent3 3 2 3 2" xfId="1309" xr:uid="{00000000-0005-0000-0000-000019050000}"/>
    <cellStyle name="40% - Accent3 3 2 4" xfId="1310" xr:uid="{00000000-0005-0000-0000-00001A050000}"/>
    <cellStyle name="40% - Accent3 3 2 4 2" xfId="1311" xr:uid="{00000000-0005-0000-0000-00001B050000}"/>
    <cellStyle name="40% - Accent3 3 2 5" xfId="1312" xr:uid="{00000000-0005-0000-0000-00001C050000}"/>
    <cellStyle name="40% - Accent3 3 2 5 2" xfId="1313" xr:uid="{00000000-0005-0000-0000-00001D050000}"/>
    <cellStyle name="40% - Accent3 3 2 6" xfId="1314" xr:uid="{00000000-0005-0000-0000-00001E050000}"/>
    <cellStyle name="40% - Accent3 3 3" xfId="1315" xr:uid="{00000000-0005-0000-0000-00001F050000}"/>
    <cellStyle name="40% - Accent3 3 3 2" xfId="1316" xr:uid="{00000000-0005-0000-0000-000020050000}"/>
    <cellStyle name="40% - Accent3 3 3 2 2" xfId="1317" xr:uid="{00000000-0005-0000-0000-000021050000}"/>
    <cellStyle name="40% - Accent3 3 3 3" xfId="1318" xr:uid="{00000000-0005-0000-0000-000022050000}"/>
    <cellStyle name="40% - Accent3 3 3 3 2" xfId="1319" xr:uid="{00000000-0005-0000-0000-000023050000}"/>
    <cellStyle name="40% - Accent3 3 3 4" xfId="1320" xr:uid="{00000000-0005-0000-0000-000024050000}"/>
    <cellStyle name="40% - Accent3 3 4" xfId="1321" xr:uid="{00000000-0005-0000-0000-000025050000}"/>
    <cellStyle name="40% - Accent3 3 4 2" xfId="1322" xr:uid="{00000000-0005-0000-0000-000026050000}"/>
    <cellStyle name="40% - Accent3 3 5" xfId="1323" xr:uid="{00000000-0005-0000-0000-000027050000}"/>
    <cellStyle name="40% - Accent3 3 5 2" xfId="1324" xr:uid="{00000000-0005-0000-0000-000028050000}"/>
    <cellStyle name="40% - Accent3 3 6" xfId="1325" xr:uid="{00000000-0005-0000-0000-000029050000}"/>
    <cellStyle name="40% - Accent3 3 6 2" xfId="1326" xr:uid="{00000000-0005-0000-0000-00002A050000}"/>
    <cellStyle name="40% - Accent3 3 7" xfId="1327" xr:uid="{00000000-0005-0000-0000-00002B050000}"/>
    <cellStyle name="40% - Accent3 4" xfId="1328" xr:uid="{00000000-0005-0000-0000-00002C050000}"/>
    <cellStyle name="40% - Accent3 4 2" xfId="1329" xr:uid="{00000000-0005-0000-0000-00002D050000}"/>
    <cellStyle name="40% - Accent3 4 2 2" xfId="1330" xr:uid="{00000000-0005-0000-0000-00002E050000}"/>
    <cellStyle name="40% - Accent3 4 2 2 2" xfId="1331" xr:uid="{00000000-0005-0000-0000-00002F050000}"/>
    <cellStyle name="40% - Accent3 4 2 3" xfId="1332" xr:uid="{00000000-0005-0000-0000-000030050000}"/>
    <cellStyle name="40% - Accent3 4 2 3 2" xfId="1333" xr:uid="{00000000-0005-0000-0000-000031050000}"/>
    <cellStyle name="40% - Accent3 4 2 4" xfId="1334" xr:uid="{00000000-0005-0000-0000-000032050000}"/>
    <cellStyle name="40% - Accent3 4 3" xfId="1335" xr:uid="{00000000-0005-0000-0000-000033050000}"/>
    <cellStyle name="40% - Accent3 4 3 2" xfId="1336" xr:uid="{00000000-0005-0000-0000-000034050000}"/>
    <cellStyle name="40% - Accent3 4 4" xfId="1337" xr:uid="{00000000-0005-0000-0000-000035050000}"/>
    <cellStyle name="40% - Accent3 4 4 2" xfId="1338" xr:uid="{00000000-0005-0000-0000-000036050000}"/>
    <cellStyle name="40% - Accent3 4 5" xfId="1339" xr:uid="{00000000-0005-0000-0000-000037050000}"/>
    <cellStyle name="40% - Accent3 4 5 2" xfId="1340" xr:uid="{00000000-0005-0000-0000-000038050000}"/>
    <cellStyle name="40% - Accent3 4 6" xfId="1341" xr:uid="{00000000-0005-0000-0000-000039050000}"/>
    <cellStyle name="40% - Accent3 5" xfId="1342" xr:uid="{00000000-0005-0000-0000-00003A050000}"/>
    <cellStyle name="40% - Accent3 5 2" xfId="1343" xr:uid="{00000000-0005-0000-0000-00003B050000}"/>
    <cellStyle name="40% - Accent3 5 2 2" xfId="1344" xr:uid="{00000000-0005-0000-0000-00003C050000}"/>
    <cellStyle name="40% - Accent3 5 2 2 2" xfId="1345" xr:uid="{00000000-0005-0000-0000-00003D050000}"/>
    <cellStyle name="40% - Accent3 5 2 3" xfId="1346" xr:uid="{00000000-0005-0000-0000-00003E050000}"/>
    <cellStyle name="40% - Accent3 5 2 3 2" xfId="1347" xr:uid="{00000000-0005-0000-0000-00003F050000}"/>
    <cellStyle name="40% - Accent3 5 2 4" xfId="1348" xr:uid="{00000000-0005-0000-0000-000040050000}"/>
    <cellStyle name="40% - Accent3 5 3" xfId="1349" xr:uid="{00000000-0005-0000-0000-000041050000}"/>
    <cellStyle name="40% - Accent3 5 3 2" xfId="1350" xr:uid="{00000000-0005-0000-0000-000042050000}"/>
    <cellStyle name="40% - Accent3 5 4" xfId="1351" xr:uid="{00000000-0005-0000-0000-000043050000}"/>
    <cellStyle name="40% - Accent3 5 4 2" xfId="1352" xr:uid="{00000000-0005-0000-0000-000044050000}"/>
    <cellStyle name="40% - Accent3 5 5" xfId="1353" xr:uid="{00000000-0005-0000-0000-000045050000}"/>
    <cellStyle name="40% - Accent3 5 5 2" xfId="1354" xr:uid="{00000000-0005-0000-0000-000046050000}"/>
    <cellStyle name="40% - Accent3 5 6" xfId="1355" xr:uid="{00000000-0005-0000-0000-000047050000}"/>
    <cellStyle name="40% - Accent3 6" xfId="1356" xr:uid="{00000000-0005-0000-0000-000048050000}"/>
    <cellStyle name="40% - Accent3 6 2" xfId="1357" xr:uid="{00000000-0005-0000-0000-000049050000}"/>
    <cellStyle name="40% - Accent3 6 2 2" xfId="1358" xr:uid="{00000000-0005-0000-0000-00004A050000}"/>
    <cellStyle name="40% - Accent3 6 3" xfId="1359" xr:uid="{00000000-0005-0000-0000-00004B050000}"/>
    <cellStyle name="40% - Accent3 6 3 2" xfId="1360" xr:uid="{00000000-0005-0000-0000-00004C050000}"/>
    <cellStyle name="40% - Accent3 6 4" xfId="1361" xr:uid="{00000000-0005-0000-0000-00004D050000}"/>
    <cellStyle name="40% - Accent3 7" xfId="1362" xr:uid="{00000000-0005-0000-0000-00004E050000}"/>
    <cellStyle name="40% - Accent3 7 2" xfId="1363" xr:uid="{00000000-0005-0000-0000-00004F050000}"/>
    <cellStyle name="40% - Accent3 8" xfId="1364" xr:uid="{00000000-0005-0000-0000-000050050000}"/>
    <cellStyle name="40% - Accent3 8 2" xfId="1365" xr:uid="{00000000-0005-0000-0000-000051050000}"/>
    <cellStyle name="40% - Accent3 9" xfId="1366" xr:uid="{00000000-0005-0000-0000-000052050000}"/>
    <cellStyle name="40% - Accent4 2" xfId="1367" xr:uid="{00000000-0005-0000-0000-000053050000}"/>
    <cellStyle name="40% - Accent4 2 2" xfId="1368" xr:uid="{00000000-0005-0000-0000-000054050000}"/>
    <cellStyle name="40% - Accent4 2 2 2" xfId="1369" xr:uid="{00000000-0005-0000-0000-000055050000}"/>
    <cellStyle name="40% - Accent4 2 2 2 2" xfId="1370" xr:uid="{00000000-0005-0000-0000-000056050000}"/>
    <cellStyle name="40% - Accent4 2 2 2 2 2" xfId="1371" xr:uid="{00000000-0005-0000-0000-000057050000}"/>
    <cellStyle name="40% - Accent4 2 2 2 2 2 2" xfId="1372" xr:uid="{00000000-0005-0000-0000-000058050000}"/>
    <cellStyle name="40% - Accent4 2 2 2 2 3" xfId="1373" xr:uid="{00000000-0005-0000-0000-000059050000}"/>
    <cellStyle name="40% - Accent4 2 2 2 2 3 2" xfId="1374" xr:uid="{00000000-0005-0000-0000-00005A050000}"/>
    <cellStyle name="40% - Accent4 2 2 2 2 4" xfId="1375" xr:uid="{00000000-0005-0000-0000-00005B050000}"/>
    <cellStyle name="40% - Accent4 2 2 2 3" xfId="1376" xr:uid="{00000000-0005-0000-0000-00005C050000}"/>
    <cellStyle name="40% - Accent4 2 2 2 3 2" xfId="1377" xr:uid="{00000000-0005-0000-0000-00005D050000}"/>
    <cellStyle name="40% - Accent4 2 2 2 4" xfId="1378" xr:uid="{00000000-0005-0000-0000-00005E050000}"/>
    <cellStyle name="40% - Accent4 2 2 2 4 2" xfId="1379" xr:uid="{00000000-0005-0000-0000-00005F050000}"/>
    <cellStyle name="40% - Accent4 2 2 2 5" xfId="1380" xr:uid="{00000000-0005-0000-0000-000060050000}"/>
    <cellStyle name="40% - Accent4 2 2 2 5 2" xfId="1381" xr:uid="{00000000-0005-0000-0000-000061050000}"/>
    <cellStyle name="40% - Accent4 2 2 2 6" xfId="1382" xr:uid="{00000000-0005-0000-0000-000062050000}"/>
    <cellStyle name="40% - Accent4 2 2 3" xfId="1383" xr:uid="{00000000-0005-0000-0000-000063050000}"/>
    <cellStyle name="40% - Accent4 2 2 3 2" xfId="1384" xr:uid="{00000000-0005-0000-0000-000064050000}"/>
    <cellStyle name="40% - Accent4 2 2 3 2 2" xfId="1385" xr:uid="{00000000-0005-0000-0000-000065050000}"/>
    <cellStyle name="40% - Accent4 2 2 3 3" xfId="1386" xr:uid="{00000000-0005-0000-0000-000066050000}"/>
    <cellStyle name="40% - Accent4 2 2 3 3 2" xfId="1387" xr:uid="{00000000-0005-0000-0000-000067050000}"/>
    <cellStyle name="40% - Accent4 2 2 3 4" xfId="1388" xr:uid="{00000000-0005-0000-0000-000068050000}"/>
    <cellStyle name="40% - Accent4 2 2 4" xfId="1389" xr:uid="{00000000-0005-0000-0000-000069050000}"/>
    <cellStyle name="40% - Accent4 2 2 4 2" xfId="1390" xr:uid="{00000000-0005-0000-0000-00006A050000}"/>
    <cellStyle name="40% - Accent4 2 2 5" xfId="1391" xr:uid="{00000000-0005-0000-0000-00006B050000}"/>
    <cellStyle name="40% - Accent4 2 2 5 2" xfId="1392" xr:uid="{00000000-0005-0000-0000-00006C050000}"/>
    <cellStyle name="40% - Accent4 2 2 6" xfId="1393" xr:uid="{00000000-0005-0000-0000-00006D050000}"/>
    <cellStyle name="40% - Accent4 2 2 6 2" xfId="1394" xr:uid="{00000000-0005-0000-0000-00006E050000}"/>
    <cellStyle name="40% - Accent4 2 2 7" xfId="1395" xr:uid="{00000000-0005-0000-0000-00006F050000}"/>
    <cellStyle name="40% - Accent4 2 3" xfId="1396" xr:uid="{00000000-0005-0000-0000-000070050000}"/>
    <cellStyle name="40% - Accent4 2 3 2" xfId="1397" xr:uid="{00000000-0005-0000-0000-000071050000}"/>
    <cellStyle name="40% - Accent4 2 3 2 2" xfId="1398" xr:uid="{00000000-0005-0000-0000-000072050000}"/>
    <cellStyle name="40% - Accent4 2 3 2 2 2" xfId="1399" xr:uid="{00000000-0005-0000-0000-000073050000}"/>
    <cellStyle name="40% - Accent4 2 3 2 2 2 2" xfId="1400" xr:uid="{00000000-0005-0000-0000-000074050000}"/>
    <cellStyle name="40% - Accent4 2 3 2 2 3" xfId="1401" xr:uid="{00000000-0005-0000-0000-000075050000}"/>
    <cellStyle name="40% - Accent4 2 3 2 2 3 2" xfId="1402" xr:uid="{00000000-0005-0000-0000-000076050000}"/>
    <cellStyle name="40% - Accent4 2 3 2 2 4" xfId="1403" xr:uid="{00000000-0005-0000-0000-000077050000}"/>
    <cellStyle name="40% - Accent4 2 3 2 3" xfId="1404" xr:uid="{00000000-0005-0000-0000-000078050000}"/>
    <cellStyle name="40% - Accent4 2 3 2 3 2" xfId="1405" xr:uid="{00000000-0005-0000-0000-000079050000}"/>
    <cellStyle name="40% - Accent4 2 3 2 4" xfId="1406" xr:uid="{00000000-0005-0000-0000-00007A050000}"/>
    <cellStyle name="40% - Accent4 2 3 2 4 2" xfId="1407" xr:uid="{00000000-0005-0000-0000-00007B050000}"/>
    <cellStyle name="40% - Accent4 2 3 2 5" xfId="1408" xr:uid="{00000000-0005-0000-0000-00007C050000}"/>
    <cellStyle name="40% - Accent4 2 3 2 5 2" xfId="1409" xr:uid="{00000000-0005-0000-0000-00007D050000}"/>
    <cellStyle name="40% - Accent4 2 3 2 6" xfId="1410" xr:uid="{00000000-0005-0000-0000-00007E050000}"/>
    <cellStyle name="40% - Accent4 2 3 3" xfId="1411" xr:uid="{00000000-0005-0000-0000-00007F050000}"/>
    <cellStyle name="40% - Accent4 2 3 3 2" xfId="1412" xr:uid="{00000000-0005-0000-0000-000080050000}"/>
    <cellStyle name="40% - Accent4 2 3 3 2 2" xfId="1413" xr:uid="{00000000-0005-0000-0000-000081050000}"/>
    <cellStyle name="40% - Accent4 2 3 3 3" xfId="1414" xr:uid="{00000000-0005-0000-0000-000082050000}"/>
    <cellStyle name="40% - Accent4 2 3 3 3 2" xfId="1415" xr:uid="{00000000-0005-0000-0000-000083050000}"/>
    <cellStyle name="40% - Accent4 2 3 3 4" xfId="1416" xr:uid="{00000000-0005-0000-0000-000084050000}"/>
    <cellStyle name="40% - Accent4 2 3 4" xfId="1417" xr:uid="{00000000-0005-0000-0000-000085050000}"/>
    <cellStyle name="40% - Accent4 2 3 4 2" xfId="1418" xr:uid="{00000000-0005-0000-0000-000086050000}"/>
    <cellStyle name="40% - Accent4 2 3 5" xfId="1419" xr:uid="{00000000-0005-0000-0000-000087050000}"/>
    <cellStyle name="40% - Accent4 2 3 5 2" xfId="1420" xr:uid="{00000000-0005-0000-0000-000088050000}"/>
    <cellStyle name="40% - Accent4 2 3 6" xfId="1421" xr:uid="{00000000-0005-0000-0000-000089050000}"/>
    <cellStyle name="40% - Accent4 2 3 6 2" xfId="1422" xr:uid="{00000000-0005-0000-0000-00008A050000}"/>
    <cellStyle name="40% - Accent4 2 3 7" xfId="1423" xr:uid="{00000000-0005-0000-0000-00008B050000}"/>
    <cellStyle name="40% - Accent4 2 4" xfId="1424" xr:uid="{00000000-0005-0000-0000-00008C050000}"/>
    <cellStyle name="40% - Accent4 2 4 2" xfId="1425" xr:uid="{00000000-0005-0000-0000-00008D050000}"/>
    <cellStyle name="40% - Accent4 2 4 2 2" xfId="1426" xr:uid="{00000000-0005-0000-0000-00008E050000}"/>
    <cellStyle name="40% - Accent4 2 4 2 2 2" xfId="1427" xr:uid="{00000000-0005-0000-0000-00008F050000}"/>
    <cellStyle name="40% - Accent4 2 4 2 3" xfId="1428" xr:uid="{00000000-0005-0000-0000-000090050000}"/>
    <cellStyle name="40% - Accent4 2 4 2 3 2" xfId="1429" xr:uid="{00000000-0005-0000-0000-000091050000}"/>
    <cellStyle name="40% - Accent4 2 4 2 4" xfId="1430" xr:uid="{00000000-0005-0000-0000-000092050000}"/>
    <cellStyle name="40% - Accent4 2 4 3" xfId="1431" xr:uid="{00000000-0005-0000-0000-000093050000}"/>
    <cellStyle name="40% - Accent4 2 4 3 2" xfId="1432" xr:uid="{00000000-0005-0000-0000-000094050000}"/>
    <cellStyle name="40% - Accent4 2 4 4" xfId="1433" xr:uid="{00000000-0005-0000-0000-000095050000}"/>
    <cellStyle name="40% - Accent4 2 4 4 2" xfId="1434" xr:uid="{00000000-0005-0000-0000-000096050000}"/>
    <cellStyle name="40% - Accent4 2 4 5" xfId="1435" xr:uid="{00000000-0005-0000-0000-000097050000}"/>
    <cellStyle name="40% - Accent4 2 4 5 2" xfId="1436" xr:uid="{00000000-0005-0000-0000-000098050000}"/>
    <cellStyle name="40% - Accent4 2 4 6" xfId="1437" xr:uid="{00000000-0005-0000-0000-000099050000}"/>
    <cellStyle name="40% - Accent4 2 5" xfId="1438" xr:uid="{00000000-0005-0000-0000-00009A050000}"/>
    <cellStyle name="40% - Accent4 2 5 2" xfId="1439" xr:uid="{00000000-0005-0000-0000-00009B050000}"/>
    <cellStyle name="40% - Accent4 2 5 2 2" xfId="1440" xr:uid="{00000000-0005-0000-0000-00009C050000}"/>
    <cellStyle name="40% - Accent4 2 5 3" xfId="1441" xr:uid="{00000000-0005-0000-0000-00009D050000}"/>
    <cellStyle name="40% - Accent4 2 5 3 2" xfId="1442" xr:uid="{00000000-0005-0000-0000-00009E050000}"/>
    <cellStyle name="40% - Accent4 2 5 4" xfId="1443" xr:uid="{00000000-0005-0000-0000-00009F050000}"/>
    <cellStyle name="40% - Accent4 2 6" xfId="1444" xr:uid="{00000000-0005-0000-0000-0000A0050000}"/>
    <cellStyle name="40% - Accent4 2 6 2" xfId="1445" xr:uid="{00000000-0005-0000-0000-0000A1050000}"/>
    <cellStyle name="40% - Accent4 2 7" xfId="1446" xr:uid="{00000000-0005-0000-0000-0000A2050000}"/>
    <cellStyle name="40% - Accent4 2 7 2" xfId="1447" xr:uid="{00000000-0005-0000-0000-0000A3050000}"/>
    <cellStyle name="40% - Accent4 2 8" xfId="1448" xr:uid="{00000000-0005-0000-0000-0000A4050000}"/>
    <cellStyle name="40% - Accent4 2 8 2" xfId="1449" xr:uid="{00000000-0005-0000-0000-0000A5050000}"/>
    <cellStyle name="40% - Accent4 2 9" xfId="1450" xr:uid="{00000000-0005-0000-0000-0000A6050000}"/>
    <cellStyle name="40% - Accent4 3" xfId="1451" xr:uid="{00000000-0005-0000-0000-0000A7050000}"/>
    <cellStyle name="40% - Accent4 3 2" xfId="1452" xr:uid="{00000000-0005-0000-0000-0000A8050000}"/>
    <cellStyle name="40% - Accent4 3 2 2" xfId="1453" xr:uid="{00000000-0005-0000-0000-0000A9050000}"/>
    <cellStyle name="40% - Accent4 3 2 2 2" xfId="1454" xr:uid="{00000000-0005-0000-0000-0000AA050000}"/>
    <cellStyle name="40% - Accent4 3 2 2 2 2" xfId="1455" xr:uid="{00000000-0005-0000-0000-0000AB050000}"/>
    <cellStyle name="40% - Accent4 3 2 2 3" xfId="1456" xr:uid="{00000000-0005-0000-0000-0000AC050000}"/>
    <cellStyle name="40% - Accent4 3 2 2 3 2" xfId="1457" xr:uid="{00000000-0005-0000-0000-0000AD050000}"/>
    <cellStyle name="40% - Accent4 3 2 2 4" xfId="1458" xr:uid="{00000000-0005-0000-0000-0000AE050000}"/>
    <cellStyle name="40% - Accent4 3 2 3" xfId="1459" xr:uid="{00000000-0005-0000-0000-0000AF050000}"/>
    <cellStyle name="40% - Accent4 3 2 3 2" xfId="1460" xr:uid="{00000000-0005-0000-0000-0000B0050000}"/>
    <cellStyle name="40% - Accent4 3 2 4" xfId="1461" xr:uid="{00000000-0005-0000-0000-0000B1050000}"/>
    <cellStyle name="40% - Accent4 3 2 4 2" xfId="1462" xr:uid="{00000000-0005-0000-0000-0000B2050000}"/>
    <cellStyle name="40% - Accent4 3 2 5" xfId="1463" xr:uid="{00000000-0005-0000-0000-0000B3050000}"/>
    <cellStyle name="40% - Accent4 3 2 5 2" xfId="1464" xr:uid="{00000000-0005-0000-0000-0000B4050000}"/>
    <cellStyle name="40% - Accent4 3 2 6" xfId="1465" xr:uid="{00000000-0005-0000-0000-0000B5050000}"/>
    <cellStyle name="40% - Accent4 3 3" xfId="1466" xr:uid="{00000000-0005-0000-0000-0000B6050000}"/>
    <cellStyle name="40% - Accent4 3 3 2" xfId="1467" xr:uid="{00000000-0005-0000-0000-0000B7050000}"/>
    <cellStyle name="40% - Accent4 3 3 2 2" xfId="1468" xr:uid="{00000000-0005-0000-0000-0000B8050000}"/>
    <cellStyle name="40% - Accent4 3 3 3" xfId="1469" xr:uid="{00000000-0005-0000-0000-0000B9050000}"/>
    <cellStyle name="40% - Accent4 3 3 3 2" xfId="1470" xr:uid="{00000000-0005-0000-0000-0000BA050000}"/>
    <cellStyle name="40% - Accent4 3 3 4" xfId="1471" xr:uid="{00000000-0005-0000-0000-0000BB050000}"/>
    <cellStyle name="40% - Accent4 3 4" xfId="1472" xr:uid="{00000000-0005-0000-0000-0000BC050000}"/>
    <cellStyle name="40% - Accent4 3 4 2" xfId="1473" xr:uid="{00000000-0005-0000-0000-0000BD050000}"/>
    <cellStyle name="40% - Accent4 3 5" xfId="1474" xr:uid="{00000000-0005-0000-0000-0000BE050000}"/>
    <cellStyle name="40% - Accent4 3 5 2" xfId="1475" xr:uid="{00000000-0005-0000-0000-0000BF050000}"/>
    <cellStyle name="40% - Accent4 3 6" xfId="1476" xr:uid="{00000000-0005-0000-0000-0000C0050000}"/>
    <cellStyle name="40% - Accent4 3 6 2" xfId="1477" xr:uid="{00000000-0005-0000-0000-0000C1050000}"/>
    <cellStyle name="40% - Accent4 3 7" xfId="1478" xr:uid="{00000000-0005-0000-0000-0000C2050000}"/>
    <cellStyle name="40% - Accent4 4" xfId="1479" xr:uid="{00000000-0005-0000-0000-0000C3050000}"/>
    <cellStyle name="40% - Accent4 4 2" xfId="1480" xr:uid="{00000000-0005-0000-0000-0000C4050000}"/>
    <cellStyle name="40% - Accent4 4 2 2" xfId="1481" xr:uid="{00000000-0005-0000-0000-0000C5050000}"/>
    <cellStyle name="40% - Accent4 4 2 2 2" xfId="1482" xr:uid="{00000000-0005-0000-0000-0000C6050000}"/>
    <cellStyle name="40% - Accent4 4 2 3" xfId="1483" xr:uid="{00000000-0005-0000-0000-0000C7050000}"/>
    <cellStyle name="40% - Accent4 4 2 3 2" xfId="1484" xr:uid="{00000000-0005-0000-0000-0000C8050000}"/>
    <cellStyle name="40% - Accent4 4 2 4" xfId="1485" xr:uid="{00000000-0005-0000-0000-0000C9050000}"/>
    <cellStyle name="40% - Accent4 4 3" xfId="1486" xr:uid="{00000000-0005-0000-0000-0000CA050000}"/>
    <cellStyle name="40% - Accent4 4 3 2" xfId="1487" xr:uid="{00000000-0005-0000-0000-0000CB050000}"/>
    <cellStyle name="40% - Accent4 4 4" xfId="1488" xr:uid="{00000000-0005-0000-0000-0000CC050000}"/>
    <cellStyle name="40% - Accent4 4 4 2" xfId="1489" xr:uid="{00000000-0005-0000-0000-0000CD050000}"/>
    <cellStyle name="40% - Accent4 4 5" xfId="1490" xr:uid="{00000000-0005-0000-0000-0000CE050000}"/>
    <cellStyle name="40% - Accent4 4 5 2" xfId="1491" xr:uid="{00000000-0005-0000-0000-0000CF050000}"/>
    <cellStyle name="40% - Accent4 4 6" xfId="1492" xr:uid="{00000000-0005-0000-0000-0000D0050000}"/>
    <cellStyle name="40% - Accent4 5" xfId="1493" xr:uid="{00000000-0005-0000-0000-0000D1050000}"/>
    <cellStyle name="40% - Accent4 5 2" xfId="1494" xr:uid="{00000000-0005-0000-0000-0000D2050000}"/>
    <cellStyle name="40% - Accent4 5 2 2" xfId="1495" xr:uid="{00000000-0005-0000-0000-0000D3050000}"/>
    <cellStyle name="40% - Accent4 5 2 2 2" xfId="1496" xr:uid="{00000000-0005-0000-0000-0000D4050000}"/>
    <cellStyle name="40% - Accent4 5 2 3" xfId="1497" xr:uid="{00000000-0005-0000-0000-0000D5050000}"/>
    <cellStyle name="40% - Accent4 5 2 3 2" xfId="1498" xr:uid="{00000000-0005-0000-0000-0000D6050000}"/>
    <cellStyle name="40% - Accent4 5 2 4" xfId="1499" xr:uid="{00000000-0005-0000-0000-0000D7050000}"/>
    <cellStyle name="40% - Accent4 5 3" xfId="1500" xr:uid="{00000000-0005-0000-0000-0000D8050000}"/>
    <cellStyle name="40% - Accent4 5 3 2" xfId="1501" xr:uid="{00000000-0005-0000-0000-0000D9050000}"/>
    <cellStyle name="40% - Accent4 5 4" xfId="1502" xr:uid="{00000000-0005-0000-0000-0000DA050000}"/>
    <cellStyle name="40% - Accent4 5 4 2" xfId="1503" xr:uid="{00000000-0005-0000-0000-0000DB050000}"/>
    <cellStyle name="40% - Accent4 5 5" xfId="1504" xr:uid="{00000000-0005-0000-0000-0000DC050000}"/>
    <cellStyle name="40% - Accent4 5 5 2" xfId="1505" xr:uid="{00000000-0005-0000-0000-0000DD050000}"/>
    <cellStyle name="40% - Accent4 5 6" xfId="1506" xr:uid="{00000000-0005-0000-0000-0000DE050000}"/>
    <cellStyle name="40% - Accent4 6" xfId="1507" xr:uid="{00000000-0005-0000-0000-0000DF050000}"/>
    <cellStyle name="40% - Accent4 6 2" xfId="1508" xr:uid="{00000000-0005-0000-0000-0000E0050000}"/>
    <cellStyle name="40% - Accent4 6 2 2" xfId="1509" xr:uid="{00000000-0005-0000-0000-0000E1050000}"/>
    <cellStyle name="40% - Accent4 6 3" xfId="1510" xr:uid="{00000000-0005-0000-0000-0000E2050000}"/>
    <cellStyle name="40% - Accent4 6 3 2" xfId="1511" xr:uid="{00000000-0005-0000-0000-0000E3050000}"/>
    <cellStyle name="40% - Accent4 6 4" xfId="1512" xr:uid="{00000000-0005-0000-0000-0000E4050000}"/>
    <cellStyle name="40% - Accent4 7" xfId="1513" xr:uid="{00000000-0005-0000-0000-0000E5050000}"/>
    <cellStyle name="40% - Accent4 7 2" xfId="1514" xr:uid="{00000000-0005-0000-0000-0000E6050000}"/>
    <cellStyle name="40% - Accent4 8" xfId="1515" xr:uid="{00000000-0005-0000-0000-0000E7050000}"/>
    <cellStyle name="40% - Accent4 8 2" xfId="1516" xr:uid="{00000000-0005-0000-0000-0000E8050000}"/>
    <cellStyle name="40% - Accent4 9" xfId="1517" xr:uid="{00000000-0005-0000-0000-0000E9050000}"/>
    <cellStyle name="40% - Accent5 2" xfId="1518" xr:uid="{00000000-0005-0000-0000-0000EA050000}"/>
    <cellStyle name="40% - Accent5 2 2" xfId="1519" xr:uid="{00000000-0005-0000-0000-0000EB050000}"/>
    <cellStyle name="40% - Accent5 2 2 2" xfId="1520" xr:uid="{00000000-0005-0000-0000-0000EC050000}"/>
    <cellStyle name="40% - Accent5 2 2 2 2" xfId="1521" xr:uid="{00000000-0005-0000-0000-0000ED050000}"/>
    <cellStyle name="40% - Accent5 2 2 2 2 2" xfId="1522" xr:uid="{00000000-0005-0000-0000-0000EE050000}"/>
    <cellStyle name="40% - Accent5 2 2 2 2 2 2" xfId="1523" xr:uid="{00000000-0005-0000-0000-0000EF050000}"/>
    <cellStyle name="40% - Accent5 2 2 2 2 3" xfId="1524" xr:uid="{00000000-0005-0000-0000-0000F0050000}"/>
    <cellStyle name="40% - Accent5 2 2 2 2 3 2" xfId="1525" xr:uid="{00000000-0005-0000-0000-0000F1050000}"/>
    <cellStyle name="40% - Accent5 2 2 2 2 4" xfId="1526" xr:uid="{00000000-0005-0000-0000-0000F2050000}"/>
    <cellStyle name="40% - Accent5 2 2 2 3" xfId="1527" xr:uid="{00000000-0005-0000-0000-0000F3050000}"/>
    <cellStyle name="40% - Accent5 2 2 2 3 2" xfId="1528" xr:uid="{00000000-0005-0000-0000-0000F4050000}"/>
    <cellStyle name="40% - Accent5 2 2 2 4" xfId="1529" xr:uid="{00000000-0005-0000-0000-0000F5050000}"/>
    <cellStyle name="40% - Accent5 2 2 2 4 2" xfId="1530" xr:uid="{00000000-0005-0000-0000-0000F6050000}"/>
    <cellStyle name="40% - Accent5 2 2 2 5" xfId="1531" xr:uid="{00000000-0005-0000-0000-0000F7050000}"/>
    <cellStyle name="40% - Accent5 2 2 2 5 2" xfId="1532" xr:uid="{00000000-0005-0000-0000-0000F8050000}"/>
    <cellStyle name="40% - Accent5 2 2 2 6" xfId="1533" xr:uid="{00000000-0005-0000-0000-0000F9050000}"/>
    <cellStyle name="40% - Accent5 2 2 3" xfId="1534" xr:uid="{00000000-0005-0000-0000-0000FA050000}"/>
    <cellStyle name="40% - Accent5 2 2 3 2" xfId="1535" xr:uid="{00000000-0005-0000-0000-0000FB050000}"/>
    <cellStyle name="40% - Accent5 2 2 3 2 2" xfId="1536" xr:uid="{00000000-0005-0000-0000-0000FC050000}"/>
    <cellStyle name="40% - Accent5 2 2 3 3" xfId="1537" xr:uid="{00000000-0005-0000-0000-0000FD050000}"/>
    <cellStyle name="40% - Accent5 2 2 3 3 2" xfId="1538" xr:uid="{00000000-0005-0000-0000-0000FE050000}"/>
    <cellStyle name="40% - Accent5 2 2 3 4" xfId="1539" xr:uid="{00000000-0005-0000-0000-0000FF050000}"/>
    <cellStyle name="40% - Accent5 2 2 4" xfId="1540" xr:uid="{00000000-0005-0000-0000-000000060000}"/>
    <cellStyle name="40% - Accent5 2 2 4 2" xfId="1541" xr:uid="{00000000-0005-0000-0000-000001060000}"/>
    <cellStyle name="40% - Accent5 2 2 5" xfId="1542" xr:uid="{00000000-0005-0000-0000-000002060000}"/>
    <cellStyle name="40% - Accent5 2 2 5 2" xfId="1543" xr:uid="{00000000-0005-0000-0000-000003060000}"/>
    <cellStyle name="40% - Accent5 2 2 6" xfId="1544" xr:uid="{00000000-0005-0000-0000-000004060000}"/>
    <cellStyle name="40% - Accent5 2 2 6 2" xfId="1545" xr:uid="{00000000-0005-0000-0000-000005060000}"/>
    <cellStyle name="40% - Accent5 2 2 7" xfId="1546" xr:uid="{00000000-0005-0000-0000-000006060000}"/>
    <cellStyle name="40% - Accent5 2 3" xfId="1547" xr:uid="{00000000-0005-0000-0000-000007060000}"/>
    <cellStyle name="40% - Accent5 2 3 2" xfId="1548" xr:uid="{00000000-0005-0000-0000-000008060000}"/>
    <cellStyle name="40% - Accent5 2 3 2 2" xfId="1549" xr:uid="{00000000-0005-0000-0000-000009060000}"/>
    <cellStyle name="40% - Accent5 2 3 2 2 2" xfId="1550" xr:uid="{00000000-0005-0000-0000-00000A060000}"/>
    <cellStyle name="40% - Accent5 2 3 2 2 2 2" xfId="1551" xr:uid="{00000000-0005-0000-0000-00000B060000}"/>
    <cellStyle name="40% - Accent5 2 3 2 2 3" xfId="1552" xr:uid="{00000000-0005-0000-0000-00000C060000}"/>
    <cellStyle name="40% - Accent5 2 3 2 2 3 2" xfId="1553" xr:uid="{00000000-0005-0000-0000-00000D060000}"/>
    <cellStyle name="40% - Accent5 2 3 2 2 4" xfId="1554" xr:uid="{00000000-0005-0000-0000-00000E060000}"/>
    <cellStyle name="40% - Accent5 2 3 2 3" xfId="1555" xr:uid="{00000000-0005-0000-0000-00000F060000}"/>
    <cellStyle name="40% - Accent5 2 3 2 3 2" xfId="1556" xr:uid="{00000000-0005-0000-0000-000010060000}"/>
    <cellStyle name="40% - Accent5 2 3 2 4" xfId="1557" xr:uid="{00000000-0005-0000-0000-000011060000}"/>
    <cellStyle name="40% - Accent5 2 3 2 4 2" xfId="1558" xr:uid="{00000000-0005-0000-0000-000012060000}"/>
    <cellStyle name="40% - Accent5 2 3 2 5" xfId="1559" xr:uid="{00000000-0005-0000-0000-000013060000}"/>
    <cellStyle name="40% - Accent5 2 3 2 5 2" xfId="1560" xr:uid="{00000000-0005-0000-0000-000014060000}"/>
    <cellStyle name="40% - Accent5 2 3 2 6" xfId="1561" xr:uid="{00000000-0005-0000-0000-000015060000}"/>
    <cellStyle name="40% - Accent5 2 3 3" xfId="1562" xr:uid="{00000000-0005-0000-0000-000016060000}"/>
    <cellStyle name="40% - Accent5 2 3 3 2" xfId="1563" xr:uid="{00000000-0005-0000-0000-000017060000}"/>
    <cellStyle name="40% - Accent5 2 3 3 2 2" xfId="1564" xr:uid="{00000000-0005-0000-0000-000018060000}"/>
    <cellStyle name="40% - Accent5 2 3 3 3" xfId="1565" xr:uid="{00000000-0005-0000-0000-000019060000}"/>
    <cellStyle name="40% - Accent5 2 3 3 3 2" xfId="1566" xr:uid="{00000000-0005-0000-0000-00001A060000}"/>
    <cellStyle name="40% - Accent5 2 3 3 4" xfId="1567" xr:uid="{00000000-0005-0000-0000-00001B060000}"/>
    <cellStyle name="40% - Accent5 2 3 4" xfId="1568" xr:uid="{00000000-0005-0000-0000-00001C060000}"/>
    <cellStyle name="40% - Accent5 2 3 4 2" xfId="1569" xr:uid="{00000000-0005-0000-0000-00001D060000}"/>
    <cellStyle name="40% - Accent5 2 3 5" xfId="1570" xr:uid="{00000000-0005-0000-0000-00001E060000}"/>
    <cellStyle name="40% - Accent5 2 3 5 2" xfId="1571" xr:uid="{00000000-0005-0000-0000-00001F060000}"/>
    <cellStyle name="40% - Accent5 2 3 6" xfId="1572" xr:uid="{00000000-0005-0000-0000-000020060000}"/>
    <cellStyle name="40% - Accent5 2 3 6 2" xfId="1573" xr:uid="{00000000-0005-0000-0000-000021060000}"/>
    <cellStyle name="40% - Accent5 2 3 7" xfId="1574" xr:uid="{00000000-0005-0000-0000-000022060000}"/>
    <cellStyle name="40% - Accent5 2 4" xfId="1575" xr:uid="{00000000-0005-0000-0000-000023060000}"/>
    <cellStyle name="40% - Accent5 2 4 2" xfId="1576" xr:uid="{00000000-0005-0000-0000-000024060000}"/>
    <cellStyle name="40% - Accent5 2 4 2 2" xfId="1577" xr:uid="{00000000-0005-0000-0000-000025060000}"/>
    <cellStyle name="40% - Accent5 2 4 2 2 2" xfId="1578" xr:uid="{00000000-0005-0000-0000-000026060000}"/>
    <cellStyle name="40% - Accent5 2 4 2 3" xfId="1579" xr:uid="{00000000-0005-0000-0000-000027060000}"/>
    <cellStyle name="40% - Accent5 2 4 2 3 2" xfId="1580" xr:uid="{00000000-0005-0000-0000-000028060000}"/>
    <cellStyle name="40% - Accent5 2 4 2 4" xfId="1581" xr:uid="{00000000-0005-0000-0000-000029060000}"/>
    <cellStyle name="40% - Accent5 2 4 3" xfId="1582" xr:uid="{00000000-0005-0000-0000-00002A060000}"/>
    <cellStyle name="40% - Accent5 2 4 3 2" xfId="1583" xr:uid="{00000000-0005-0000-0000-00002B060000}"/>
    <cellStyle name="40% - Accent5 2 4 4" xfId="1584" xr:uid="{00000000-0005-0000-0000-00002C060000}"/>
    <cellStyle name="40% - Accent5 2 4 4 2" xfId="1585" xr:uid="{00000000-0005-0000-0000-00002D060000}"/>
    <cellStyle name="40% - Accent5 2 4 5" xfId="1586" xr:uid="{00000000-0005-0000-0000-00002E060000}"/>
    <cellStyle name="40% - Accent5 2 4 5 2" xfId="1587" xr:uid="{00000000-0005-0000-0000-00002F060000}"/>
    <cellStyle name="40% - Accent5 2 4 6" xfId="1588" xr:uid="{00000000-0005-0000-0000-000030060000}"/>
    <cellStyle name="40% - Accent5 2 5" xfId="1589" xr:uid="{00000000-0005-0000-0000-000031060000}"/>
    <cellStyle name="40% - Accent5 2 5 2" xfId="1590" xr:uid="{00000000-0005-0000-0000-000032060000}"/>
    <cellStyle name="40% - Accent5 2 5 2 2" xfId="1591" xr:uid="{00000000-0005-0000-0000-000033060000}"/>
    <cellStyle name="40% - Accent5 2 5 3" xfId="1592" xr:uid="{00000000-0005-0000-0000-000034060000}"/>
    <cellStyle name="40% - Accent5 2 5 3 2" xfId="1593" xr:uid="{00000000-0005-0000-0000-000035060000}"/>
    <cellStyle name="40% - Accent5 2 5 4" xfId="1594" xr:uid="{00000000-0005-0000-0000-000036060000}"/>
    <cellStyle name="40% - Accent5 2 6" xfId="1595" xr:uid="{00000000-0005-0000-0000-000037060000}"/>
    <cellStyle name="40% - Accent5 2 6 2" xfId="1596" xr:uid="{00000000-0005-0000-0000-000038060000}"/>
    <cellStyle name="40% - Accent5 2 7" xfId="1597" xr:uid="{00000000-0005-0000-0000-000039060000}"/>
    <cellStyle name="40% - Accent5 2 7 2" xfId="1598" xr:uid="{00000000-0005-0000-0000-00003A060000}"/>
    <cellStyle name="40% - Accent5 2 8" xfId="1599" xr:uid="{00000000-0005-0000-0000-00003B060000}"/>
    <cellStyle name="40% - Accent5 2 8 2" xfId="1600" xr:uid="{00000000-0005-0000-0000-00003C060000}"/>
    <cellStyle name="40% - Accent5 2 9" xfId="1601" xr:uid="{00000000-0005-0000-0000-00003D060000}"/>
    <cellStyle name="40% - Accent5 3" xfId="1602" xr:uid="{00000000-0005-0000-0000-00003E060000}"/>
    <cellStyle name="40% - Accent5 3 2" xfId="1603" xr:uid="{00000000-0005-0000-0000-00003F060000}"/>
    <cellStyle name="40% - Accent5 3 2 2" xfId="1604" xr:uid="{00000000-0005-0000-0000-000040060000}"/>
    <cellStyle name="40% - Accent5 3 2 2 2" xfId="1605" xr:uid="{00000000-0005-0000-0000-000041060000}"/>
    <cellStyle name="40% - Accent5 3 2 2 2 2" xfId="1606" xr:uid="{00000000-0005-0000-0000-000042060000}"/>
    <cellStyle name="40% - Accent5 3 2 2 3" xfId="1607" xr:uid="{00000000-0005-0000-0000-000043060000}"/>
    <cellStyle name="40% - Accent5 3 2 2 3 2" xfId="1608" xr:uid="{00000000-0005-0000-0000-000044060000}"/>
    <cellStyle name="40% - Accent5 3 2 2 4" xfId="1609" xr:uid="{00000000-0005-0000-0000-000045060000}"/>
    <cellStyle name="40% - Accent5 3 2 3" xfId="1610" xr:uid="{00000000-0005-0000-0000-000046060000}"/>
    <cellStyle name="40% - Accent5 3 2 3 2" xfId="1611" xr:uid="{00000000-0005-0000-0000-000047060000}"/>
    <cellStyle name="40% - Accent5 3 2 4" xfId="1612" xr:uid="{00000000-0005-0000-0000-000048060000}"/>
    <cellStyle name="40% - Accent5 3 2 4 2" xfId="1613" xr:uid="{00000000-0005-0000-0000-000049060000}"/>
    <cellStyle name="40% - Accent5 3 2 5" xfId="1614" xr:uid="{00000000-0005-0000-0000-00004A060000}"/>
    <cellStyle name="40% - Accent5 3 2 5 2" xfId="1615" xr:uid="{00000000-0005-0000-0000-00004B060000}"/>
    <cellStyle name="40% - Accent5 3 2 6" xfId="1616" xr:uid="{00000000-0005-0000-0000-00004C060000}"/>
    <cellStyle name="40% - Accent5 3 3" xfId="1617" xr:uid="{00000000-0005-0000-0000-00004D060000}"/>
    <cellStyle name="40% - Accent5 3 3 2" xfId="1618" xr:uid="{00000000-0005-0000-0000-00004E060000}"/>
    <cellStyle name="40% - Accent5 3 3 2 2" xfId="1619" xr:uid="{00000000-0005-0000-0000-00004F060000}"/>
    <cellStyle name="40% - Accent5 3 3 3" xfId="1620" xr:uid="{00000000-0005-0000-0000-000050060000}"/>
    <cellStyle name="40% - Accent5 3 3 3 2" xfId="1621" xr:uid="{00000000-0005-0000-0000-000051060000}"/>
    <cellStyle name="40% - Accent5 3 3 4" xfId="1622" xr:uid="{00000000-0005-0000-0000-000052060000}"/>
    <cellStyle name="40% - Accent5 3 4" xfId="1623" xr:uid="{00000000-0005-0000-0000-000053060000}"/>
    <cellStyle name="40% - Accent5 3 4 2" xfId="1624" xr:uid="{00000000-0005-0000-0000-000054060000}"/>
    <cellStyle name="40% - Accent5 3 5" xfId="1625" xr:uid="{00000000-0005-0000-0000-000055060000}"/>
    <cellStyle name="40% - Accent5 3 5 2" xfId="1626" xr:uid="{00000000-0005-0000-0000-000056060000}"/>
    <cellStyle name="40% - Accent5 3 6" xfId="1627" xr:uid="{00000000-0005-0000-0000-000057060000}"/>
    <cellStyle name="40% - Accent5 3 6 2" xfId="1628" xr:uid="{00000000-0005-0000-0000-000058060000}"/>
    <cellStyle name="40% - Accent5 3 7" xfId="1629" xr:uid="{00000000-0005-0000-0000-000059060000}"/>
    <cellStyle name="40% - Accent5 4" xfId="1630" xr:uid="{00000000-0005-0000-0000-00005A060000}"/>
    <cellStyle name="40% - Accent5 4 2" xfId="1631" xr:uid="{00000000-0005-0000-0000-00005B060000}"/>
    <cellStyle name="40% - Accent5 4 2 2" xfId="1632" xr:uid="{00000000-0005-0000-0000-00005C060000}"/>
    <cellStyle name="40% - Accent5 4 2 2 2" xfId="1633" xr:uid="{00000000-0005-0000-0000-00005D060000}"/>
    <cellStyle name="40% - Accent5 4 2 3" xfId="1634" xr:uid="{00000000-0005-0000-0000-00005E060000}"/>
    <cellStyle name="40% - Accent5 4 2 3 2" xfId="1635" xr:uid="{00000000-0005-0000-0000-00005F060000}"/>
    <cellStyle name="40% - Accent5 4 2 4" xfId="1636" xr:uid="{00000000-0005-0000-0000-000060060000}"/>
    <cellStyle name="40% - Accent5 4 3" xfId="1637" xr:uid="{00000000-0005-0000-0000-000061060000}"/>
    <cellStyle name="40% - Accent5 4 3 2" xfId="1638" xr:uid="{00000000-0005-0000-0000-000062060000}"/>
    <cellStyle name="40% - Accent5 4 4" xfId="1639" xr:uid="{00000000-0005-0000-0000-000063060000}"/>
    <cellStyle name="40% - Accent5 4 4 2" xfId="1640" xr:uid="{00000000-0005-0000-0000-000064060000}"/>
    <cellStyle name="40% - Accent5 4 5" xfId="1641" xr:uid="{00000000-0005-0000-0000-000065060000}"/>
    <cellStyle name="40% - Accent5 4 5 2" xfId="1642" xr:uid="{00000000-0005-0000-0000-000066060000}"/>
    <cellStyle name="40% - Accent5 4 6" xfId="1643" xr:uid="{00000000-0005-0000-0000-000067060000}"/>
    <cellStyle name="40% - Accent5 5" xfId="1644" xr:uid="{00000000-0005-0000-0000-000068060000}"/>
    <cellStyle name="40% - Accent5 5 2" xfId="1645" xr:uid="{00000000-0005-0000-0000-000069060000}"/>
    <cellStyle name="40% - Accent5 5 2 2" xfId="1646" xr:uid="{00000000-0005-0000-0000-00006A060000}"/>
    <cellStyle name="40% - Accent5 5 2 2 2" xfId="1647" xr:uid="{00000000-0005-0000-0000-00006B060000}"/>
    <cellStyle name="40% - Accent5 5 2 3" xfId="1648" xr:uid="{00000000-0005-0000-0000-00006C060000}"/>
    <cellStyle name="40% - Accent5 5 2 3 2" xfId="1649" xr:uid="{00000000-0005-0000-0000-00006D060000}"/>
    <cellStyle name="40% - Accent5 5 2 4" xfId="1650" xr:uid="{00000000-0005-0000-0000-00006E060000}"/>
    <cellStyle name="40% - Accent5 5 3" xfId="1651" xr:uid="{00000000-0005-0000-0000-00006F060000}"/>
    <cellStyle name="40% - Accent5 5 3 2" xfId="1652" xr:uid="{00000000-0005-0000-0000-000070060000}"/>
    <cellStyle name="40% - Accent5 5 4" xfId="1653" xr:uid="{00000000-0005-0000-0000-000071060000}"/>
    <cellStyle name="40% - Accent5 5 4 2" xfId="1654" xr:uid="{00000000-0005-0000-0000-000072060000}"/>
    <cellStyle name="40% - Accent5 5 5" xfId="1655" xr:uid="{00000000-0005-0000-0000-000073060000}"/>
    <cellStyle name="40% - Accent5 5 5 2" xfId="1656" xr:uid="{00000000-0005-0000-0000-000074060000}"/>
    <cellStyle name="40% - Accent5 5 6" xfId="1657" xr:uid="{00000000-0005-0000-0000-000075060000}"/>
    <cellStyle name="40% - Accent5 6" xfId="1658" xr:uid="{00000000-0005-0000-0000-000076060000}"/>
    <cellStyle name="40% - Accent5 6 2" xfId="1659" xr:uid="{00000000-0005-0000-0000-000077060000}"/>
    <cellStyle name="40% - Accent5 6 2 2" xfId="1660" xr:uid="{00000000-0005-0000-0000-000078060000}"/>
    <cellStyle name="40% - Accent5 6 3" xfId="1661" xr:uid="{00000000-0005-0000-0000-000079060000}"/>
    <cellStyle name="40% - Accent5 6 3 2" xfId="1662" xr:uid="{00000000-0005-0000-0000-00007A060000}"/>
    <cellStyle name="40% - Accent5 6 4" xfId="1663" xr:uid="{00000000-0005-0000-0000-00007B060000}"/>
    <cellStyle name="40% - Accent5 7" xfId="1664" xr:uid="{00000000-0005-0000-0000-00007C060000}"/>
    <cellStyle name="40% - Accent5 7 2" xfId="1665" xr:uid="{00000000-0005-0000-0000-00007D060000}"/>
    <cellStyle name="40% - Accent5 8" xfId="1666" xr:uid="{00000000-0005-0000-0000-00007E060000}"/>
    <cellStyle name="40% - Accent5 8 2" xfId="1667" xr:uid="{00000000-0005-0000-0000-00007F060000}"/>
    <cellStyle name="40% - Accent5 9" xfId="1668" xr:uid="{00000000-0005-0000-0000-000080060000}"/>
    <cellStyle name="40% - Accent6 2" xfId="1669" xr:uid="{00000000-0005-0000-0000-000081060000}"/>
    <cellStyle name="40% - Accent6 2 2" xfId="1670" xr:uid="{00000000-0005-0000-0000-000082060000}"/>
    <cellStyle name="40% - Accent6 2 2 2" xfId="1671" xr:uid="{00000000-0005-0000-0000-000083060000}"/>
    <cellStyle name="40% - Accent6 2 2 2 2" xfId="1672" xr:uid="{00000000-0005-0000-0000-000084060000}"/>
    <cellStyle name="40% - Accent6 2 2 2 2 2" xfId="1673" xr:uid="{00000000-0005-0000-0000-000085060000}"/>
    <cellStyle name="40% - Accent6 2 2 2 2 2 2" xfId="1674" xr:uid="{00000000-0005-0000-0000-000086060000}"/>
    <cellStyle name="40% - Accent6 2 2 2 2 3" xfId="1675" xr:uid="{00000000-0005-0000-0000-000087060000}"/>
    <cellStyle name="40% - Accent6 2 2 2 2 3 2" xfId="1676" xr:uid="{00000000-0005-0000-0000-000088060000}"/>
    <cellStyle name="40% - Accent6 2 2 2 2 4" xfId="1677" xr:uid="{00000000-0005-0000-0000-000089060000}"/>
    <cellStyle name="40% - Accent6 2 2 2 3" xfId="1678" xr:uid="{00000000-0005-0000-0000-00008A060000}"/>
    <cellStyle name="40% - Accent6 2 2 2 3 2" xfId="1679" xr:uid="{00000000-0005-0000-0000-00008B060000}"/>
    <cellStyle name="40% - Accent6 2 2 2 4" xfId="1680" xr:uid="{00000000-0005-0000-0000-00008C060000}"/>
    <cellStyle name="40% - Accent6 2 2 2 4 2" xfId="1681" xr:uid="{00000000-0005-0000-0000-00008D060000}"/>
    <cellStyle name="40% - Accent6 2 2 2 5" xfId="1682" xr:uid="{00000000-0005-0000-0000-00008E060000}"/>
    <cellStyle name="40% - Accent6 2 2 2 5 2" xfId="1683" xr:uid="{00000000-0005-0000-0000-00008F060000}"/>
    <cellStyle name="40% - Accent6 2 2 2 6" xfId="1684" xr:uid="{00000000-0005-0000-0000-000090060000}"/>
    <cellStyle name="40% - Accent6 2 2 3" xfId="1685" xr:uid="{00000000-0005-0000-0000-000091060000}"/>
    <cellStyle name="40% - Accent6 2 2 3 2" xfId="1686" xr:uid="{00000000-0005-0000-0000-000092060000}"/>
    <cellStyle name="40% - Accent6 2 2 3 2 2" xfId="1687" xr:uid="{00000000-0005-0000-0000-000093060000}"/>
    <cellStyle name="40% - Accent6 2 2 3 3" xfId="1688" xr:uid="{00000000-0005-0000-0000-000094060000}"/>
    <cellStyle name="40% - Accent6 2 2 3 3 2" xfId="1689" xr:uid="{00000000-0005-0000-0000-000095060000}"/>
    <cellStyle name="40% - Accent6 2 2 3 4" xfId="1690" xr:uid="{00000000-0005-0000-0000-000096060000}"/>
    <cellStyle name="40% - Accent6 2 2 4" xfId="1691" xr:uid="{00000000-0005-0000-0000-000097060000}"/>
    <cellStyle name="40% - Accent6 2 2 4 2" xfId="1692" xr:uid="{00000000-0005-0000-0000-000098060000}"/>
    <cellStyle name="40% - Accent6 2 2 5" xfId="1693" xr:uid="{00000000-0005-0000-0000-000099060000}"/>
    <cellStyle name="40% - Accent6 2 2 5 2" xfId="1694" xr:uid="{00000000-0005-0000-0000-00009A060000}"/>
    <cellStyle name="40% - Accent6 2 2 6" xfId="1695" xr:uid="{00000000-0005-0000-0000-00009B060000}"/>
    <cellStyle name="40% - Accent6 2 2 6 2" xfId="1696" xr:uid="{00000000-0005-0000-0000-00009C060000}"/>
    <cellStyle name="40% - Accent6 2 2 7" xfId="1697" xr:uid="{00000000-0005-0000-0000-00009D060000}"/>
    <cellStyle name="40% - Accent6 2 3" xfId="1698" xr:uid="{00000000-0005-0000-0000-00009E060000}"/>
    <cellStyle name="40% - Accent6 2 3 2" xfId="1699" xr:uid="{00000000-0005-0000-0000-00009F060000}"/>
    <cellStyle name="40% - Accent6 2 3 2 2" xfId="1700" xr:uid="{00000000-0005-0000-0000-0000A0060000}"/>
    <cellStyle name="40% - Accent6 2 3 2 2 2" xfId="1701" xr:uid="{00000000-0005-0000-0000-0000A1060000}"/>
    <cellStyle name="40% - Accent6 2 3 2 2 2 2" xfId="1702" xr:uid="{00000000-0005-0000-0000-0000A2060000}"/>
    <cellStyle name="40% - Accent6 2 3 2 2 3" xfId="1703" xr:uid="{00000000-0005-0000-0000-0000A3060000}"/>
    <cellStyle name="40% - Accent6 2 3 2 2 3 2" xfId="1704" xr:uid="{00000000-0005-0000-0000-0000A4060000}"/>
    <cellStyle name="40% - Accent6 2 3 2 2 4" xfId="1705" xr:uid="{00000000-0005-0000-0000-0000A5060000}"/>
    <cellStyle name="40% - Accent6 2 3 2 3" xfId="1706" xr:uid="{00000000-0005-0000-0000-0000A6060000}"/>
    <cellStyle name="40% - Accent6 2 3 2 3 2" xfId="1707" xr:uid="{00000000-0005-0000-0000-0000A7060000}"/>
    <cellStyle name="40% - Accent6 2 3 2 4" xfId="1708" xr:uid="{00000000-0005-0000-0000-0000A8060000}"/>
    <cellStyle name="40% - Accent6 2 3 2 4 2" xfId="1709" xr:uid="{00000000-0005-0000-0000-0000A9060000}"/>
    <cellStyle name="40% - Accent6 2 3 2 5" xfId="1710" xr:uid="{00000000-0005-0000-0000-0000AA060000}"/>
    <cellStyle name="40% - Accent6 2 3 2 5 2" xfId="1711" xr:uid="{00000000-0005-0000-0000-0000AB060000}"/>
    <cellStyle name="40% - Accent6 2 3 2 6" xfId="1712" xr:uid="{00000000-0005-0000-0000-0000AC060000}"/>
    <cellStyle name="40% - Accent6 2 3 3" xfId="1713" xr:uid="{00000000-0005-0000-0000-0000AD060000}"/>
    <cellStyle name="40% - Accent6 2 3 3 2" xfId="1714" xr:uid="{00000000-0005-0000-0000-0000AE060000}"/>
    <cellStyle name="40% - Accent6 2 3 3 2 2" xfId="1715" xr:uid="{00000000-0005-0000-0000-0000AF060000}"/>
    <cellStyle name="40% - Accent6 2 3 3 3" xfId="1716" xr:uid="{00000000-0005-0000-0000-0000B0060000}"/>
    <cellStyle name="40% - Accent6 2 3 3 3 2" xfId="1717" xr:uid="{00000000-0005-0000-0000-0000B1060000}"/>
    <cellStyle name="40% - Accent6 2 3 3 4" xfId="1718" xr:uid="{00000000-0005-0000-0000-0000B2060000}"/>
    <cellStyle name="40% - Accent6 2 3 4" xfId="1719" xr:uid="{00000000-0005-0000-0000-0000B3060000}"/>
    <cellStyle name="40% - Accent6 2 3 4 2" xfId="1720" xr:uid="{00000000-0005-0000-0000-0000B4060000}"/>
    <cellStyle name="40% - Accent6 2 3 5" xfId="1721" xr:uid="{00000000-0005-0000-0000-0000B5060000}"/>
    <cellStyle name="40% - Accent6 2 3 5 2" xfId="1722" xr:uid="{00000000-0005-0000-0000-0000B6060000}"/>
    <cellStyle name="40% - Accent6 2 3 6" xfId="1723" xr:uid="{00000000-0005-0000-0000-0000B7060000}"/>
    <cellStyle name="40% - Accent6 2 3 6 2" xfId="1724" xr:uid="{00000000-0005-0000-0000-0000B8060000}"/>
    <cellStyle name="40% - Accent6 2 3 7" xfId="1725" xr:uid="{00000000-0005-0000-0000-0000B9060000}"/>
    <cellStyle name="40% - Accent6 2 4" xfId="1726" xr:uid="{00000000-0005-0000-0000-0000BA060000}"/>
    <cellStyle name="40% - Accent6 2 4 2" xfId="1727" xr:uid="{00000000-0005-0000-0000-0000BB060000}"/>
    <cellStyle name="40% - Accent6 2 4 2 2" xfId="1728" xr:uid="{00000000-0005-0000-0000-0000BC060000}"/>
    <cellStyle name="40% - Accent6 2 4 2 2 2" xfId="1729" xr:uid="{00000000-0005-0000-0000-0000BD060000}"/>
    <cellStyle name="40% - Accent6 2 4 2 3" xfId="1730" xr:uid="{00000000-0005-0000-0000-0000BE060000}"/>
    <cellStyle name="40% - Accent6 2 4 2 3 2" xfId="1731" xr:uid="{00000000-0005-0000-0000-0000BF060000}"/>
    <cellStyle name="40% - Accent6 2 4 2 4" xfId="1732" xr:uid="{00000000-0005-0000-0000-0000C0060000}"/>
    <cellStyle name="40% - Accent6 2 4 3" xfId="1733" xr:uid="{00000000-0005-0000-0000-0000C1060000}"/>
    <cellStyle name="40% - Accent6 2 4 3 2" xfId="1734" xr:uid="{00000000-0005-0000-0000-0000C2060000}"/>
    <cellStyle name="40% - Accent6 2 4 4" xfId="1735" xr:uid="{00000000-0005-0000-0000-0000C3060000}"/>
    <cellStyle name="40% - Accent6 2 4 4 2" xfId="1736" xr:uid="{00000000-0005-0000-0000-0000C4060000}"/>
    <cellStyle name="40% - Accent6 2 4 5" xfId="1737" xr:uid="{00000000-0005-0000-0000-0000C5060000}"/>
    <cellStyle name="40% - Accent6 2 4 5 2" xfId="1738" xr:uid="{00000000-0005-0000-0000-0000C6060000}"/>
    <cellStyle name="40% - Accent6 2 4 6" xfId="1739" xr:uid="{00000000-0005-0000-0000-0000C7060000}"/>
    <cellStyle name="40% - Accent6 2 5" xfId="1740" xr:uid="{00000000-0005-0000-0000-0000C8060000}"/>
    <cellStyle name="40% - Accent6 2 5 2" xfId="1741" xr:uid="{00000000-0005-0000-0000-0000C9060000}"/>
    <cellStyle name="40% - Accent6 2 5 2 2" xfId="1742" xr:uid="{00000000-0005-0000-0000-0000CA060000}"/>
    <cellStyle name="40% - Accent6 2 5 3" xfId="1743" xr:uid="{00000000-0005-0000-0000-0000CB060000}"/>
    <cellStyle name="40% - Accent6 2 5 3 2" xfId="1744" xr:uid="{00000000-0005-0000-0000-0000CC060000}"/>
    <cellStyle name="40% - Accent6 2 5 4" xfId="1745" xr:uid="{00000000-0005-0000-0000-0000CD060000}"/>
    <cellStyle name="40% - Accent6 2 6" xfId="1746" xr:uid="{00000000-0005-0000-0000-0000CE060000}"/>
    <cellStyle name="40% - Accent6 2 6 2" xfId="1747" xr:uid="{00000000-0005-0000-0000-0000CF060000}"/>
    <cellStyle name="40% - Accent6 2 7" xfId="1748" xr:uid="{00000000-0005-0000-0000-0000D0060000}"/>
    <cellStyle name="40% - Accent6 2 7 2" xfId="1749" xr:uid="{00000000-0005-0000-0000-0000D1060000}"/>
    <cellStyle name="40% - Accent6 2 8" xfId="1750" xr:uid="{00000000-0005-0000-0000-0000D2060000}"/>
    <cellStyle name="40% - Accent6 2 8 2" xfId="1751" xr:uid="{00000000-0005-0000-0000-0000D3060000}"/>
    <cellStyle name="40% - Accent6 2 9" xfId="1752" xr:uid="{00000000-0005-0000-0000-0000D4060000}"/>
    <cellStyle name="40% - Accent6 3" xfId="1753" xr:uid="{00000000-0005-0000-0000-0000D5060000}"/>
    <cellStyle name="40% - Accent6 3 2" xfId="1754" xr:uid="{00000000-0005-0000-0000-0000D6060000}"/>
    <cellStyle name="40% - Accent6 3 2 2" xfId="1755" xr:uid="{00000000-0005-0000-0000-0000D7060000}"/>
    <cellStyle name="40% - Accent6 3 2 2 2" xfId="1756" xr:uid="{00000000-0005-0000-0000-0000D8060000}"/>
    <cellStyle name="40% - Accent6 3 2 2 2 2" xfId="1757" xr:uid="{00000000-0005-0000-0000-0000D9060000}"/>
    <cellStyle name="40% - Accent6 3 2 2 3" xfId="1758" xr:uid="{00000000-0005-0000-0000-0000DA060000}"/>
    <cellStyle name="40% - Accent6 3 2 2 3 2" xfId="1759" xr:uid="{00000000-0005-0000-0000-0000DB060000}"/>
    <cellStyle name="40% - Accent6 3 2 2 4" xfId="1760" xr:uid="{00000000-0005-0000-0000-0000DC060000}"/>
    <cellStyle name="40% - Accent6 3 2 3" xfId="1761" xr:uid="{00000000-0005-0000-0000-0000DD060000}"/>
    <cellStyle name="40% - Accent6 3 2 3 2" xfId="1762" xr:uid="{00000000-0005-0000-0000-0000DE060000}"/>
    <cellStyle name="40% - Accent6 3 2 4" xfId="1763" xr:uid="{00000000-0005-0000-0000-0000DF060000}"/>
    <cellStyle name="40% - Accent6 3 2 4 2" xfId="1764" xr:uid="{00000000-0005-0000-0000-0000E0060000}"/>
    <cellStyle name="40% - Accent6 3 2 5" xfId="1765" xr:uid="{00000000-0005-0000-0000-0000E1060000}"/>
    <cellStyle name="40% - Accent6 3 2 5 2" xfId="1766" xr:uid="{00000000-0005-0000-0000-0000E2060000}"/>
    <cellStyle name="40% - Accent6 3 2 6" xfId="1767" xr:uid="{00000000-0005-0000-0000-0000E3060000}"/>
    <cellStyle name="40% - Accent6 3 3" xfId="1768" xr:uid="{00000000-0005-0000-0000-0000E4060000}"/>
    <cellStyle name="40% - Accent6 3 3 2" xfId="1769" xr:uid="{00000000-0005-0000-0000-0000E5060000}"/>
    <cellStyle name="40% - Accent6 3 3 2 2" xfId="1770" xr:uid="{00000000-0005-0000-0000-0000E6060000}"/>
    <cellStyle name="40% - Accent6 3 3 3" xfId="1771" xr:uid="{00000000-0005-0000-0000-0000E7060000}"/>
    <cellStyle name="40% - Accent6 3 3 3 2" xfId="1772" xr:uid="{00000000-0005-0000-0000-0000E8060000}"/>
    <cellStyle name="40% - Accent6 3 3 4" xfId="1773" xr:uid="{00000000-0005-0000-0000-0000E9060000}"/>
    <cellStyle name="40% - Accent6 3 4" xfId="1774" xr:uid="{00000000-0005-0000-0000-0000EA060000}"/>
    <cellStyle name="40% - Accent6 3 4 2" xfId="1775" xr:uid="{00000000-0005-0000-0000-0000EB060000}"/>
    <cellStyle name="40% - Accent6 3 5" xfId="1776" xr:uid="{00000000-0005-0000-0000-0000EC060000}"/>
    <cellStyle name="40% - Accent6 3 5 2" xfId="1777" xr:uid="{00000000-0005-0000-0000-0000ED060000}"/>
    <cellStyle name="40% - Accent6 3 6" xfId="1778" xr:uid="{00000000-0005-0000-0000-0000EE060000}"/>
    <cellStyle name="40% - Accent6 3 6 2" xfId="1779" xr:uid="{00000000-0005-0000-0000-0000EF060000}"/>
    <cellStyle name="40% - Accent6 3 7" xfId="1780" xr:uid="{00000000-0005-0000-0000-0000F0060000}"/>
    <cellStyle name="40% - Accent6 4" xfId="1781" xr:uid="{00000000-0005-0000-0000-0000F1060000}"/>
    <cellStyle name="40% - Accent6 4 2" xfId="1782" xr:uid="{00000000-0005-0000-0000-0000F2060000}"/>
    <cellStyle name="40% - Accent6 4 2 2" xfId="1783" xr:uid="{00000000-0005-0000-0000-0000F3060000}"/>
    <cellStyle name="40% - Accent6 4 2 2 2" xfId="1784" xr:uid="{00000000-0005-0000-0000-0000F4060000}"/>
    <cellStyle name="40% - Accent6 4 2 3" xfId="1785" xr:uid="{00000000-0005-0000-0000-0000F5060000}"/>
    <cellStyle name="40% - Accent6 4 2 3 2" xfId="1786" xr:uid="{00000000-0005-0000-0000-0000F6060000}"/>
    <cellStyle name="40% - Accent6 4 2 4" xfId="1787" xr:uid="{00000000-0005-0000-0000-0000F7060000}"/>
    <cellStyle name="40% - Accent6 4 3" xfId="1788" xr:uid="{00000000-0005-0000-0000-0000F8060000}"/>
    <cellStyle name="40% - Accent6 4 3 2" xfId="1789" xr:uid="{00000000-0005-0000-0000-0000F9060000}"/>
    <cellStyle name="40% - Accent6 4 4" xfId="1790" xr:uid="{00000000-0005-0000-0000-0000FA060000}"/>
    <cellStyle name="40% - Accent6 4 4 2" xfId="1791" xr:uid="{00000000-0005-0000-0000-0000FB060000}"/>
    <cellStyle name="40% - Accent6 4 5" xfId="1792" xr:uid="{00000000-0005-0000-0000-0000FC060000}"/>
    <cellStyle name="40% - Accent6 4 5 2" xfId="1793" xr:uid="{00000000-0005-0000-0000-0000FD060000}"/>
    <cellStyle name="40% - Accent6 4 6" xfId="1794" xr:uid="{00000000-0005-0000-0000-0000FE060000}"/>
    <cellStyle name="40% - Accent6 5" xfId="1795" xr:uid="{00000000-0005-0000-0000-0000FF060000}"/>
    <cellStyle name="40% - Accent6 5 2" xfId="1796" xr:uid="{00000000-0005-0000-0000-000000070000}"/>
    <cellStyle name="40% - Accent6 5 2 2" xfId="1797" xr:uid="{00000000-0005-0000-0000-000001070000}"/>
    <cellStyle name="40% - Accent6 5 2 2 2" xfId="1798" xr:uid="{00000000-0005-0000-0000-000002070000}"/>
    <cellStyle name="40% - Accent6 5 2 3" xfId="1799" xr:uid="{00000000-0005-0000-0000-000003070000}"/>
    <cellStyle name="40% - Accent6 5 2 3 2" xfId="1800" xr:uid="{00000000-0005-0000-0000-000004070000}"/>
    <cellStyle name="40% - Accent6 5 2 4" xfId="1801" xr:uid="{00000000-0005-0000-0000-000005070000}"/>
    <cellStyle name="40% - Accent6 5 3" xfId="1802" xr:uid="{00000000-0005-0000-0000-000006070000}"/>
    <cellStyle name="40% - Accent6 5 3 2" xfId="1803" xr:uid="{00000000-0005-0000-0000-000007070000}"/>
    <cellStyle name="40% - Accent6 5 4" xfId="1804" xr:uid="{00000000-0005-0000-0000-000008070000}"/>
    <cellStyle name="40% - Accent6 5 4 2" xfId="1805" xr:uid="{00000000-0005-0000-0000-000009070000}"/>
    <cellStyle name="40% - Accent6 5 5" xfId="1806" xr:uid="{00000000-0005-0000-0000-00000A070000}"/>
    <cellStyle name="40% - Accent6 5 5 2" xfId="1807" xr:uid="{00000000-0005-0000-0000-00000B070000}"/>
    <cellStyle name="40% - Accent6 5 6" xfId="1808" xr:uid="{00000000-0005-0000-0000-00000C070000}"/>
    <cellStyle name="40% - Accent6 6" xfId="1809" xr:uid="{00000000-0005-0000-0000-00000D070000}"/>
    <cellStyle name="40% - Accent6 6 2" xfId="1810" xr:uid="{00000000-0005-0000-0000-00000E070000}"/>
    <cellStyle name="40% - Accent6 6 2 2" xfId="1811" xr:uid="{00000000-0005-0000-0000-00000F070000}"/>
    <cellStyle name="40% - Accent6 6 3" xfId="1812" xr:uid="{00000000-0005-0000-0000-000010070000}"/>
    <cellStyle name="40% - Accent6 6 3 2" xfId="1813" xr:uid="{00000000-0005-0000-0000-000011070000}"/>
    <cellStyle name="40% - Accent6 6 4" xfId="1814" xr:uid="{00000000-0005-0000-0000-000012070000}"/>
    <cellStyle name="40% - Accent6 7" xfId="1815" xr:uid="{00000000-0005-0000-0000-000013070000}"/>
    <cellStyle name="40% - Accent6 7 2" xfId="1816" xr:uid="{00000000-0005-0000-0000-000014070000}"/>
    <cellStyle name="40% - Accent6 8" xfId="1817" xr:uid="{00000000-0005-0000-0000-000015070000}"/>
    <cellStyle name="40% - Accent6 8 2" xfId="1818" xr:uid="{00000000-0005-0000-0000-000016070000}"/>
    <cellStyle name="40% - Accent6 9" xfId="1819" xr:uid="{00000000-0005-0000-0000-000017070000}"/>
    <cellStyle name="60% - Accent1 2" xfId="1820" xr:uid="{00000000-0005-0000-0000-000018070000}"/>
    <cellStyle name="60% - Accent1 3" xfId="1821" xr:uid="{00000000-0005-0000-0000-000019070000}"/>
    <cellStyle name="60% - Accent2 2" xfId="1822" xr:uid="{00000000-0005-0000-0000-00001A070000}"/>
    <cellStyle name="60% - Accent2 3" xfId="1823" xr:uid="{00000000-0005-0000-0000-00001B070000}"/>
    <cellStyle name="60% - Accent3 2" xfId="1824" xr:uid="{00000000-0005-0000-0000-00001C070000}"/>
    <cellStyle name="60% - Accent3 3" xfId="1825" xr:uid="{00000000-0005-0000-0000-00001D070000}"/>
    <cellStyle name="60% - Accent4 2" xfId="1826" xr:uid="{00000000-0005-0000-0000-00001E070000}"/>
    <cellStyle name="60% - Accent4 3" xfId="1827" xr:uid="{00000000-0005-0000-0000-00001F070000}"/>
    <cellStyle name="60% - Accent5 2" xfId="1828" xr:uid="{00000000-0005-0000-0000-000020070000}"/>
    <cellStyle name="60% - Accent5 3" xfId="1829" xr:uid="{00000000-0005-0000-0000-000021070000}"/>
    <cellStyle name="60% - Accent6 2" xfId="1830" xr:uid="{00000000-0005-0000-0000-000022070000}"/>
    <cellStyle name="60% - Accent6 3" xfId="1831" xr:uid="{00000000-0005-0000-0000-000023070000}"/>
    <cellStyle name="Accent1 2" xfId="1832" xr:uid="{00000000-0005-0000-0000-000024070000}"/>
    <cellStyle name="Accent1 3" xfId="1833" xr:uid="{00000000-0005-0000-0000-000025070000}"/>
    <cellStyle name="Accent2 2" xfId="1834" xr:uid="{00000000-0005-0000-0000-000026070000}"/>
    <cellStyle name="Accent2 3" xfId="1835" xr:uid="{00000000-0005-0000-0000-000027070000}"/>
    <cellStyle name="Accent3 2" xfId="1836" xr:uid="{00000000-0005-0000-0000-000028070000}"/>
    <cellStyle name="Accent3 3" xfId="1837" xr:uid="{00000000-0005-0000-0000-000029070000}"/>
    <cellStyle name="Accent4 2" xfId="1838" xr:uid="{00000000-0005-0000-0000-00002A070000}"/>
    <cellStyle name="Accent4 3" xfId="1839" xr:uid="{00000000-0005-0000-0000-00002B070000}"/>
    <cellStyle name="Accent5 2" xfId="1840" xr:uid="{00000000-0005-0000-0000-00002C070000}"/>
    <cellStyle name="Accent5 3" xfId="1841" xr:uid="{00000000-0005-0000-0000-00002D070000}"/>
    <cellStyle name="Accent6 2" xfId="1842" xr:uid="{00000000-0005-0000-0000-00002E070000}"/>
    <cellStyle name="Accent6 3" xfId="1843" xr:uid="{00000000-0005-0000-0000-00002F070000}"/>
    <cellStyle name="Area (M2)" xfId="1844" xr:uid="{00000000-0005-0000-0000-000030070000}"/>
    <cellStyle name="Bad 2" xfId="1845" xr:uid="{00000000-0005-0000-0000-000031070000}"/>
    <cellStyle name="Bad 3" xfId="1846" xr:uid="{00000000-0005-0000-0000-000032070000}"/>
    <cellStyle name="BoldNormal" xfId="1847" xr:uid="{00000000-0005-0000-0000-000033070000}"/>
    <cellStyle name="Calculation 2" xfId="1848" xr:uid="{00000000-0005-0000-0000-000034070000}"/>
    <cellStyle name="Calculation 3" xfId="1849" xr:uid="{00000000-0005-0000-0000-000035070000}"/>
    <cellStyle name="Check Cell 2" xfId="1850" xr:uid="{00000000-0005-0000-0000-000036070000}"/>
    <cellStyle name="Check Cell 3" xfId="1851" xr:uid="{00000000-0005-0000-0000-000037070000}"/>
    <cellStyle name="ColumnHeaders" xfId="1852" xr:uid="{00000000-0005-0000-0000-000038070000}"/>
    <cellStyle name="Comma" xfId="1" builtinId="3"/>
    <cellStyle name="Comma (.00)" xfId="1853" xr:uid="{00000000-0005-0000-0000-00003A070000}"/>
    <cellStyle name="Comma [0] 2" xfId="1854" xr:uid="{00000000-0005-0000-0000-00003B070000}"/>
    <cellStyle name="Comma [0] 2 2" xfId="1855" xr:uid="{00000000-0005-0000-0000-00003C070000}"/>
    <cellStyle name="Comma [0] 3" xfId="1856" xr:uid="{00000000-0005-0000-0000-00003D070000}"/>
    <cellStyle name="Comma [0] 3 2" xfId="1857" xr:uid="{00000000-0005-0000-0000-00003E070000}"/>
    <cellStyle name="Comma 10" xfId="1858" xr:uid="{00000000-0005-0000-0000-00003F070000}"/>
    <cellStyle name="Comma 10 2" xfId="1859" xr:uid="{00000000-0005-0000-0000-000040070000}"/>
    <cellStyle name="Comma 10 2 2" xfId="1860" xr:uid="{00000000-0005-0000-0000-000041070000}"/>
    <cellStyle name="Comma 10 2 3" xfId="1861" xr:uid="{00000000-0005-0000-0000-000042070000}"/>
    <cellStyle name="Comma 10 3" xfId="1862" xr:uid="{00000000-0005-0000-0000-000043070000}"/>
    <cellStyle name="Comma 10 3 2" xfId="1863" xr:uid="{00000000-0005-0000-0000-000044070000}"/>
    <cellStyle name="Comma 100" xfId="1864" xr:uid="{00000000-0005-0000-0000-000045070000}"/>
    <cellStyle name="Comma 100 2" xfId="1865" xr:uid="{00000000-0005-0000-0000-000046070000}"/>
    <cellStyle name="Comma 101" xfId="1866" xr:uid="{00000000-0005-0000-0000-000047070000}"/>
    <cellStyle name="Comma 101 2" xfId="1867" xr:uid="{00000000-0005-0000-0000-000048070000}"/>
    <cellStyle name="Comma 102" xfId="1868" xr:uid="{00000000-0005-0000-0000-000049070000}"/>
    <cellStyle name="Comma 102 2" xfId="1869" xr:uid="{00000000-0005-0000-0000-00004A070000}"/>
    <cellStyle name="Comma 103" xfId="1870" xr:uid="{00000000-0005-0000-0000-00004B070000}"/>
    <cellStyle name="Comma 103 2" xfId="1871" xr:uid="{00000000-0005-0000-0000-00004C070000}"/>
    <cellStyle name="Comma 104" xfId="1872" xr:uid="{00000000-0005-0000-0000-00004D070000}"/>
    <cellStyle name="Comma 104 2" xfId="1873" xr:uid="{00000000-0005-0000-0000-00004E070000}"/>
    <cellStyle name="Comma 105" xfId="1874" xr:uid="{00000000-0005-0000-0000-00004F070000}"/>
    <cellStyle name="Comma 105 2" xfId="1875" xr:uid="{00000000-0005-0000-0000-000050070000}"/>
    <cellStyle name="Comma 106" xfId="1876" xr:uid="{00000000-0005-0000-0000-000051070000}"/>
    <cellStyle name="Comma 106 2" xfId="1877" xr:uid="{00000000-0005-0000-0000-000052070000}"/>
    <cellStyle name="Comma 107" xfId="1878" xr:uid="{00000000-0005-0000-0000-000053070000}"/>
    <cellStyle name="Comma 107 2" xfId="1879" xr:uid="{00000000-0005-0000-0000-000054070000}"/>
    <cellStyle name="Comma 108" xfId="1880" xr:uid="{00000000-0005-0000-0000-000055070000}"/>
    <cellStyle name="Comma 108 2" xfId="1881" xr:uid="{00000000-0005-0000-0000-000056070000}"/>
    <cellStyle name="Comma 109" xfId="1882" xr:uid="{00000000-0005-0000-0000-000057070000}"/>
    <cellStyle name="Comma 109 2" xfId="1883" xr:uid="{00000000-0005-0000-0000-000058070000}"/>
    <cellStyle name="Comma 11" xfId="1884" xr:uid="{00000000-0005-0000-0000-000059070000}"/>
    <cellStyle name="Comma 11 2" xfId="1885" xr:uid="{00000000-0005-0000-0000-00005A070000}"/>
    <cellStyle name="Comma 11 2 2" xfId="1886" xr:uid="{00000000-0005-0000-0000-00005B070000}"/>
    <cellStyle name="Comma 11 3" xfId="1887" xr:uid="{00000000-0005-0000-0000-00005C070000}"/>
    <cellStyle name="Comma 11 3 2" xfId="1888" xr:uid="{00000000-0005-0000-0000-00005D070000}"/>
    <cellStyle name="Comma 11 3 2 2" xfId="1889" xr:uid="{00000000-0005-0000-0000-00005E070000}"/>
    <cellStyle name="Comma 11 3 3" xfId="1890" xr:uid="{00000000-0005-0000-0000-00005F070000}"/>
    <cellStyle name="Comma 11 4" xfId="1891" xr:uid="{00000000-0005-0000-0000-000060070000}"/>
    <cellStyle name="Comma 110" xfId="1892" xr:uid="{00000000-0005-0000-0000-000061070000}"/>
    <cellStyle name="Comma 110 2" xfId="1893" xr:uid="{00000000-0005-0000-0000-000062070000}"/>
    <cellStyle name="Comma 111" xfId="1894" xr:uid="{00000000-0005-0000-0000-000063070000}"/>
    <cellStyle name="Comma 111 2" xfId="1895" xr:uid="{00000000-0005-0000-0000-000064070000}"/>
    <cellStyle name="Comma 112" xfId="1896" xr:uid="{00000000-0005-0000-0000-000065070000}"/>
    <cellStyle name="Comma 112 2" xfId="1897" xr:uid="{00000000-0005-0000-0000-000066070000}"/>
    <cellStyle name="Comma 113" xfId="1898" xr:uid="{00000000-0005-0000-0000-000067070000}"/>
    <cellStyle name="Comma 113 2" xfId="1899" xr:uid="{00000000-0005-0000-0000-000068070000}"/>
    <cellStyle name="Comma 114" xfId="1900" xr:uid="{00000000-0005-0000-0000-000069070000}"/>
    <cellStyle name="Comma 114 2" xfId="1901" xr:uid="{00000000-0005-0000-0000-00006A070000}"/>
    <cellStyle name="Comma 115" xfId="1902" xr:uid="{00000000-0005-0000-0000-00006B070000}"/>
    <cellStyle name="Comma 115 2" xfId="1903" xr:uid="{00000000-0005-0000-0000-00006C070000}"/>
    <cellStyle name="Comma 116" xfId="1904" xr:uid="{00000000-0005-0000-0000-00006D070000}"/>
    <cellStyle name="Comma 116 2" xfId="1905" xr:uid="{00000000-0005-0000-0000-00006E070000}"/>
    <cellStyle name="Comma 117" xfId="1906" xr:uid="{00000000-0005-0000-0000-00006F070000}"/>
    <cellStyle name="Comma 117 2" xfId="1907" xr:uid="{00000000-0005-0000-0000-000070070000}"/>
    <cellStyle name="Comma 118" xfId="1908" xr:uid="{00000000-0005-0000-0000-000071070000}"/>
    <cellStyle name="Comma 118 2" xfId="1909" xr:uid="{00000000-0005-0000-0000-000072070000}"/>
    <cellStyle name="Comma 119" xfId="1910" xr:uid="{00000000-0005-0000-0000-000073070000}"/>
    <cellStyle name="Comma 119 2" xfId="1911" xr:uid="{00000000-0005-0000-0000-000074070000}"/>
    <cellStyle name="Comma 12" xfId="1912" xr:uid="{00000000-0005-0000-0000-000075070000}"/>
    <cellStyle name="Comma 12 2" xfId="1913" xr:uid="{00000000-0005-0000-0000-000076070000}"/>
    <cellStyle name="Comma 120" xfId="1914" xr:uid="{00000000-0005-0000-0000-000077070000}"/>
    <cellStyle name="Comma 120 2" xfId="1915" xr:uid="{00000000-0005-0000-0000-000078070000}"/>
    <cellStyle name="Comma 121" xfId="1916" xr:uid="{00000000-0005-0000-0000-000079070000}"/>
    <cellStyle name="Comma 121 2" xfId="1917" xr:uid="{00000000-0005-0000-0000-00007A070000}"/>
    <cellStyle name="Comma 122" xfId="1918" xr:uid="{00000000-0005-0000-0000-00007B070000}"/>
    <cellStyle name="Comma 122 2" xfId="1919" xr:uid="{00000000-0005-0000-0000-00007C070000}"/>
    <cellStyle name="Comma 123" xfId="1920" xr:uid="{00000000-0005-0000-0000-00007D070000}"/>
    <cellStyle name="Comma 123 2" xfId="1921" xr:uid="{00000000-0005-0000-0000-00007E070000}"/>
    <cellStyle name="Comma 124" xfId="1922" xr:uid="{00000000-0005-0000-0000-00007F070000}"/>
    <cellStyle name="Comma 124 2" xfId="1923" xr:uid="{00000000-0005-0000-0000-000080070000}"/>
    <cellStyle name="Comma 125" xfId="1924" xr:uid="{00000000-0005-0000-0000-000081070000}"/>
    <cellStyle name="Comma 125 2" xfId="1925" xr:uid="{00000000-0005-0000-0000-000082070000}"/>
    <cellStyle name="Comma 126" xfId="1926" xr:uid="{00000000-0005-0000-0000-000083070000}"/>
    <cellStyle name="Comma 126 2" xfId="1927" xr:uid="{00000000-0005-0000-0000-000084070000}"/>
    <cellStyle name="Comma 127" xfId="1928" xr:uid="{00000000-0005-0000-0000-000085070000}"/>
    <cellStyle name="Comma 127 2" xfId="1929" xr:uid="{00000000-0005-0000-0000-000086070000}"/>
    <cellStyle name="Comma 128" xfId="1930" xr:uid="{00000000-0005-0000-0000-000087070000}"/>
    <cellStyle name="Comma 128 2" xfId="1931" xr:uid="{00000000-0005-0000-0000-000088070000}"/>
    <cellStyle name="Comma 129" xfId="1932" xr:uid="{00000000-0005-0000-0000-000089070000}"/>
    <cellStyle name="Comma 129 2" xfId="1933" xr:uid="{00000000-0005-0000-0000-00008A070000}"/>
    <cellStyle name="Comma 13" xfId="1934" xr:uid="{00000000-0005-0000-0000-00008B070000}"/>
    <cellStyle name="Comma 13 2" xfId="1935" xr:uid="{00000000-0005-0000-0000-00008C070000}"/>
    <cellStyle name="Comma 13 2 2" xfId="1936" xr:uid="{00000000-0005-0000-0000-00008D070000}"/>
    <cellStyle name="Comma 13 2 2 2" xfId="1937" xr:uid="{00000000-0005-0000-0000-00008E070000}"/>
    <cellStyle name="Comma 13 2 2 2 2" xfId="1938" xr:uid="{00000000-0005-0000-0000-00008F070000}"/>
    <cellStyle name="Comma 13 2 2 2 2 2" xfId="1939" xr:uid="{00000000-0005-0000-0000-000090070000}"/>
    <cellStyle name="Comma 13 2 2 2 3" xfId="1940" xr:uid="{00000000-0005-0000-0000-000091070000}"/>
    <cellStyle name="Comma 13 2 2 2 3 2" xfId="1941" xr:uid="{00000000-0005-0000-0000-000092070000}"/>
    <cellStyle name="Comma 13 2 2 2 4" xfId="1942" xr:uid="{00000000-0005-0000-0000-000093070000}"/>
    <cellStyle name="Comma 13 2 2 2 5" xfId="16635" xr:uid="{00000000-0005-0000-0000-000094070000}"/>
    <cellStyle name="Comma 13 2 2 3" xfId="1943" xr:uid="{00000000-0005-0000-0000-000095070000}"/>
    <cellStyle name="Comma 13 2 2 3 2" xfId="1944" xr:uid="{00000000-0005-0000-0000-000096070000}"/>
    <cellStyle name="Comma 13 2 2 4" xfId="1945" xr:uid="{00000000-0005-0000-0000-000097070000}"/>
    <cellStyle name="Comma 13 2 2 4 2" xfId="1946" xr:uid="{00000000-0005-0000-0000-000098070000}"/>
    <cellStyle name="Comma 13 2 2 5" xfId="1947" xr:uid="{00000000-0005-0000-0000-000099070000}"/>
    <cellStyle name="Comma 13 2 2 5 2" xfId="1948" xr:uid="{00000000-0005-0000-0000-00009A070000}"/>
    <cellStyle name="Comma 13 2 2 6" xfId="1949" xr:uid="{00000000-0005-0000-0000-00009B070000}"/>
    <cellStyle name="Comma 13 2 3" xfId="1950" xr:uid="{00000000-0005-0000-0000-00009C070000}"/>
    <cellStyle name="Comma 13 2 3 2" xfId="1951" xr:uid="{00000000-0005-0000-0000-00009D070000}"/>
    <cellStyle name="Comma 13 2 3 2 2" xfId="1952" xr:uid="{00000000-0005-0000-0000-00009E070000}"/>
    <cellStyle name="Comma 13 2 3 3" xfId="1953" xr:uid="{00000000-0005-0000-0000-00009F070000}"/>
    <cellStyle name="Comma 13 2 3 3 2" xfId="1954" xr:uid="{00000000-0005-0000-0000-0000A0070000}"/>
    <cellStyle name="Comma 13 2 3 4" xfId="1955" xr:uid="{00000000-0005-0000-0000-0000A1070000}"/>
    <cellStyle name="Comma 13 2 4" xfId="1956" xr:uid="{00000000-0005-0000-0000-0000A2070000}"/>
    <cellStyle name="Comma 13 2 4 2" xfId="1957" xr:uid="{00000000-0005-0000-0000-0000A3070000}"/>
    <cellStyle name="Comma 13 2 5" xfId="1958" xr:uid="{00000000-0005-0000-0000-0000A4070000}"/>
    <cellStyle name="Comma 13 2 5 2" xfId="1959" xr:uid="{00000000-0005-0000-0000-0000A5070000}"/>
    <cellStyle name="Comma 13 2 6" xfId="1960" xr:uid="{00000000-0005-0000-0000-0000A6070000}"/>
    <cellStyle name="Comma 13 2 6 2" xfId="1961" xr:uid="{00000000-0005-0000-0000-0000A7070000}"/>
    <cellStyle name="Comma 13 2 7" xfId="1962" xr:uid="{00000000-0005-0000-0000-0000A8070000}"/>
    <cellStyle name="Comma 13 3" xfId="1963" xr:uid="{00000000-0005-0000-0000-0000A9070000}"/>
    <cellStyle name="Comma 13 3 2" xfId="1964" xr:uid="{00000000-0005-0000-0000-0000AA070000}"/>
    <cellStyle name="Comma 13 3 2 2" xfId="1965" xr:uid="{00000000-0005-0000-0000-0000AB070000}"/>
    <cellStyle name="Comma 13 3 2 2 2" xfId="1966" xr:uid="{00000000-0005-0000-0000-0000AC070000}"/>
    <cellStyle name="Comma 13 3 2 2 2 2" xfId="1967" xr:uid="{00000000-0005-0000-0000-0000AD070000}"/>
    <cellStyle name="Comma 13 3 2 2 3" xfId="1968" xr:uid="{00000000-0005-0000-0000-0000AE070000}"/>
    <cellStyle name="Comma 13 3 2 2 3 2" xfId="1969" xr:uid="{00000000-0005-0000-0000-0000AF070000}"/>
    <cellStyle name="Comma 13 3 2 2 4" xfId="1970" xr:uid="{00000000-0005-0000-0000-0000B0070000}"/>
    <cellStyle name="Comma 13 3 2 3" xfId="1971" xr:uid="{00000000-0005-0000-0000-0000B1070000}"/>
    <cellStyle name="Comma 13 3 2 3 2" xfId="1972" xr:uid="{00000000-0005-0000-0000-0000B2070000}"/>
    <cellStyle name="Comma 13 3 2 4" xfId="1973" xr:uid="{00000000-0005-0000-0000-0000B3070000}"/>
    <cellStyle name="Comma 13 3 2 4 2" xfId="1974" xr:uid="{00000000-0005-0000-0000-0000B4070000}"/>
    <cellStyle name="Comma 13 3 2 5" xfId="1975" xr:uid="{00000000-0005-0000-0000-0000B5070000}"/>
    <cellStyle name="Comma 13 3 2 5 2" xfId="1976" xr:uid="{00000000-0005-0000-0000-0000B6070000}"/>
    <cellStyle name="Comma 13 3 2 6" xfId="1977" xr:uid="{00000000-0005-0000-0000-0000B7070000}"/>
    <cellStyle name="Comma 13 3 3" xfId="1978" xr:uid="{00000000-0005-0000-0000-0000B8070000}"/>
    <cellStyle name="Comma 13 3 3 2" xfId="1979" xr:uid="{00000000-0005-0000-0000-0000B9070000}"/>
    <cellStyle name="Comma 13 3 3 2 2" xfId="1980" xr:uid="{00000000-0005-0000-0000-0000BA070000}"/>
    <cellStyle name="Comma 13 3 3 3" xfId="1981" xr:uid="{00000000-0005-0000-0000-0000BB070000}"/>
    <cellStyle name="Comma 13 3 3 3 2" xfId="1982" xr:uid="{00000000-0005-0000-0000-0000BC070000}"/>
    <cellStyle name="Comma 13 3 3 4" xfId="1983" xr:uid="{00000000-0005-0000-0000-0000BD070000}"/>
    <cellStyle name="Comma 13 3 4" xfId="1984" xr:uid="{00000000-0005-0000-0000-0000BE070000}"/>
    <cellStyle name="Comma 13 3 4 2" xfId="1985" xr:uid="{00000000-0005-0000-0000-0000BF070000}"/>
    <cellStyle name="Comma 13 3 5" xfId="1986" xr:uid="{00000000-0005-0000-0000-0000C0070000}"/>
    <cellStyle name="Comma 13 3 5 2" xfId="1987" xr:uid="{00000000-0005-0000-0000-0000C1070000}"/>
    <cellStyle name="Comma 13 3 6" xfId="1988" xr:uid="{00000000-0005-0000-0000-0000C2070000}"/>
    <cellStyle name="Comma 13 3 6 2" xfId="1989" xr:uid="{00000000-0005-0000-0000-0000C3070000}"/>
    <cellStyle name="Comma 13 3 7" xfId="1990" xr:uid="{00000000-0005-0000-0000-0000C4070000}"/>
    <cellStyle name="Comma 13 4" xfId="1991" xr:uid="{00000000-0005-0000-0000-0000C5070000}"/>
    <cellStyle name="Comma 13 4 2" xfId="1992" xr:uid="{00000000-0005-0000-0000-0000C6070000}"/>
    <cellStyle name="Comma 13 4 2 2" xfId="1993" xr:uid="{00000000-0005-0000-0000-0000C7070000}"/>
    <cellStyle name="Comma 13 4 2 2 2" xfId="1994" xr:uid="{00000000-0005-0000-0000-0000C8070000}"/>
    <cellStyle name="Comma 13 4 2 3" xfId="1995" xr:uid="{00000000-0005-0000-0000-0000C9070000}"/>
    <cellStyle name="Comma 13 4 2 3 2" xfId="1996" xr:uid="{00000000-0005-0000-0000-0000CA070000}"/>
    <cellStyle name="Comma 13 4 2 4" xfId="1997" xr:uid="{00000000-0005-0000-0000-0000CB070000}"/>
    <cellStyle name="Comma 13 4 3" xfId="1998" xr:uid="{00000000-0005-0000-0000-0000CC070000}"/>
    <cellStyle name="Comma 13 4 3 2" xfId="1999" xr:uid="{00000000-0005-0000-0000-0000CD070000}"/>
    <cellStyle name="Comma 13 4 4" xfId="2000" xr:uid="{00000000-0005-0000-0000-0000CE070000}"/>
    <cellStyle name="Comma 13 4 4 2" xfId="2001" xr:uid="{00000000-0005-0000-0000-0000CF070000}"/>
    <cellStyle name="Comma 13 4 5" xfId="2002" xr:uid="{00000000-0005-0000-0000-0000D0070000}"/>
    <cellStyle name="Comma 13 4 5 2" xfId="2003" xr:uid="{00000000-0005-0000-0000-0000D1070000}"/>
    <cellStyle name="Comma 13 4 6" xfId="2004" xr:uid="{00000000-0005-0000-0000-0000D2070000}"/>
    <cellStyle name="Comma 13 5" xfId="2005" xr:uid="{00000000-0005-0000-0000-0000D3070000}"/>
    <cellStyle name="Comma 13 5 2" xfId="2006" xr:uid="{00000000-0005-0000-0000-0000D4070000}"/>
    <cellStyle name="Comma 13 5 2 2" xfId="2007" xr:uid="{00000000-0005-0000-0000-0000D5070000}"/>
    <cellStyle name="Comma 13 5 3" xfId="2008" xr:uid="{00000000-0005-0000-0000-0000D6070000}"/>
    <cellStyle name="Comma 13 5 3 2" xfId="2009" xr:uid="{00000000-0005-0000-0000-0000D7070000}"/>
    <cellStyle name="Comma 13 5 4" xfId="2010" xr:uid="{00000000-0005-0000-0000-0000D8070000}"/>
    <cellStyle name="Comma 13 6" xfId="2011" xr:uid="{00000000-0005-0000-0000-0000D9070000}"/>
    <cellStyle name="Comma 13 6 2" xfId="2012" xr:uid="{00000000-0005-0000-0000-0000DA070000}"/>
    <cellStyle name="Comma 13 7" xfId="2013" xr:uid="{00000000-0005-0000-0000-0000DB070000}"/>
    <cellStyle name="Comma 13 7 2" xfId="2014" xr:uid="{00000000-0005-0000-0000-0000DC070000}"/>
    <cellStyle name="Comma 13 8" xfId="2015" xr:uid="{00000000-0005-0000-0000-0000DD070000}"/>
    <cellStyle name="Comma 13 8 2" xfId="2016" xr:uid="{00000000-0005-0000-0000-0000DE070000}"/>
    <cellStyle name="Comma 13 9" xfId="2017" xr:uid="{00000000-0005-0000-0000-0000DF070000}"/>
    <cellStyle name="Comma 130" xfId="2018" xr:uid="{00000000-0005-0000-0000-0000E0070000}"/>
    <cellStyle name="Comma 130 2" xfId="2019" xr:uid="{00000000-0005-0000-0000-0000E1070000}"/>
    <cellStyle name="Comma 131" xfId="2020" xr:uid="{00000000-0005-0000-0000-0000E2070000}"/>
    <cellStyle name="Comma 131 2" xfId="2021" xr:uid="{00000000-0005-0000-0000-0000E3070000}"/>
    <cellStyle name="Comma 132" xfId="2022" xr:uid="{00000000-0005-0000-0000-0000E4070000}"/>
    <cellStyle name="Comma 132 2" xfId="2023" xr:uid="{00000000-0005-0000-0000-0000E5070000}"/>
    <cellStyle name="Comma 133" xfId="2024" xr:uid="{00000000-0005-0000-0000-0000E6070000}"/>
    <cellStyle name="Comma 133 2" xfId="2025" xr:uid="{00000000-0005-0000-0000-0000E7070000}"/>
    <cellStyle name="Comma 134" xfId="2026" xr:uid="{00000000-0005-0000-0000-0000E8070000}"/>
    <cellStyle name="Comma 134 2" xfId="2027" xr:uid="{00000000-0005-0000-0000-0000E9070000}"/>
    <cellStyle name="Comma 135" xfId="2028" xr:uid="{00000000-0005-0000-0000-0000EA070000}"/>
    <cellStyle name="Comma 135 2" xfId="2029" xr:uid="{00000000-0005-0000-0000-0000EB070000}"/>
    <cellStyle name="Comma 136" xfId="2030" xr:uid="{00000000-0005-0000-0000-0000EC070000}"/>
    <cellStyle name="Comma 136 2" xfId="2031" xr:uid="{00000000-0005-0000-0000-0000ED070000}"/>
    <cellStyle name="Comma 137" xfId="2032" xr:uid="{00000000-0005-0000-0000-0000EE070000}"/>
    <cellStyle name="Comma 137 2" xfId="2033" xr:uid="{00000000-0005-0000-0000-0000EF070000}"/>
    <cellStyle name="Comma 138" xfId="2034" xr:uid="{00000000-0005-0000-0000-0000F0070000}"/>
    <cellStyle name="Comma 138 2" xfId="2035" xr:uid="{00000000-0005-0000-0000-0000F1070000}"/>
    <cellStyle name="Comma 139" xfId="2036" xr:uid="{00000000-0005-0000-0000-0000F2070000}"/>
    <cellStyle name="Comma 139 2" xfId="2037" xr:uid="{00000000-0005-0000-0000-0000F3070000}"/>
    <cellStyle name="Comma 14" xfId="2038" xr:uid="{00000000-0005-0000-0000-0000F4070000}"/>
    <cellStyle name="Comma 14 2" xfId="2039" xr:uid="{00000000-0005-0000-0000-0000F5070000}"/>
    <cellStyle name="Comma 14 2 2" xfId="2040" xr:uid="{00000000-0005-0000-0000-0000F6070000}"/>
    <cellStyle name="Comma 14 2 2 2" xfId="2041" xr:uid="{00000000-0005-0000-0000-0000F7070000}"/>
    <cellStyle name="Comma 14 2 2 2 2" xfId="2042" xr:uid="{00000000-0005-0000-0000-0000F8070000}"/>
    <cellStyle name="Comma 14 2 2 2 2 2" xfId="2043" xr:uid="{00000000-0005-0000-0000-0000F9070000}"/>
    <cellStyle name="Comma 14 2 2 2 3" xfId="2044" xr:uid="{00000000-0005-0000-0000-0000FA070000}"/>
    <cellStyle name="Comma 14 2 2 2 3 2" xfId="2045" xr:uid="{00000000-0005-0000-0000-0000FB070000}"/>
    <cellStyle name="Comma 14 2 2 2 4" xfId="2046" xr:uid="{00000000-0005-0000-0000-0000FC070000}"/>
    <cellStyle name="Comma 14 2 2 3" xfId="2047" xr:uid="{00000000-0005-0000-0000-0000FD070000}"/>
    <cellStyle name="Comma 14 2 2 3 2" xfId="2048" xr:uid="{00000000-0005-0000-0000-0000FE070000}"/>
    <cellStyle name="Comma 14 2 2 4" xfId="2049" xr:uid="{00000000-0005-0000-0000-0000FF070000}"/>
    <cellStyle name="Comma 14 2 2 4 2" xfId="2050" xr:uid="{00000000-0005-0000-0000-000000080000}"/>
    <cellStyle name="Comma 14 2 2 5" xfId="2051" xr:uid="{00000000-0005-0000-0000-000001080000}"/>
    <cellStyle name="Comma 14 2 2 5 2" xfId="2052" xr:uid="{00000000-0005-0000-0000-000002080000}"/>
    <cellStyle name="Comma 14 2 2 6" xfId="2053" xr:uid="{00000000-0005-0000-0000-000003080000}"/>
    <cellStyle name="Comma 14 2 3" xfId="2054" xr:uid="{00000000-0005-0000-0000-000004080000}"/>
    <cellStyle name="Comma 14 2 3 2" xfId="2055" xr:uid="{00000000-0005-0000-0000-000005080000}"/>
    <cellStyle name="Comma 14 2 3 2 2" xfId="2056" xr:uid="{00000000-0005-0000-0000-000006080000}"/>
    <cellStyle name="Comma 14 2 3 3" xfId="2057" xr:uid="{00000000-0005-0000-0000-000007080000}"/>
    <cellStyle name="Comma 14 2 3 3 2" xfId="2058" xr:uid="{00000000-0005-0000-0000-000008080000}"/>
    <cellStyle name="Comma 14 2 3 4" xfId="2059" xr:uid="{00000000-0005-0000-0000-000009080000}"/>
    <cellStyle name="Comma 14 2 4" xfId="2060" xr:uid="{00000000-0005-0000-0000-00000A080000}"/>
    <cellStyle name="Comma 14 2 4 2" xfId="2061" xr:uid="{00000000-0005-0000-0000-00000B080000}"/>
    <cellStyle name="Comma 14 2 5" xfId="2062" xr:uid="{00000000-0005-0000-0000-00000C080000}"/>
    <cellStyle name="Comma 14 2 5 2" xfId="2063" xr:uid="{00000000-0005-0000-0000-00000D080000}"/>
    <cellStyle name="Comma 14 2 6" xfId="2064" xr:uid="{00000000-0005-0000-0000-00000E080000}"/>
    <cellStyle name="Comma 14 2 6 2" xfId="2065" xr:uid="{00000000-0005-0000-0000-00000F080000}"/>
    <cellStyle name="Comma 14 2 7" xfId="2066" xr:uid="{00000000-0005-0000-0000-000010080000}"/>
    <cellStyle name="Comma 14 3" xfId="2067" xr:uid="{00000000-0005-0000-0000-000011080000}"/>
    <cellStyle name="Comma 14 3 2" xfId="2068" xr:uid="{00000000-0005-0000-0000-000012080000}"/>
    <cellStyle name="Comma 14 3 2 2" xfId="2069" xr:uid="{00000000-0005-0000-0000-000013080000}"/>
    <cellStyle name="Comma 14 3 2 2 2" xfId="2070" xr:uid="{00000000-0005-0000-0000-000014080000}"/>
    <cellStyle name="Comma 14 3 2 2 2 2" xfId="2071" xr:uid="{00000000-0005-0000-0000-000015080000}"/>
    <cellStyle name="Comma 14 3 2 2 3" xfId="2072" xr:uid="{00000000-0005-0000-0000-000016080000}"/>
    <cellStyle name="Comma 14 3 2 2 3 2" xfId="2073" xr:uid="{00000000-0005-0000-0000-000017080000}"/>
    <cellStyle name="Comma 14 3 2 2 4" xfId="2074" xr:uid="{00000000-0005-0000-0000-000018080000}"/>
    <cellStyle name="Comma 14 3 2 3" xfId="2075" xr:uid="{00000000-0005-0000-0000-000019080000}"/>
    <cellStyle name="Comma 14 3 2 3 2" xfId="2076" xr:uid="{00000000-0005-0000-0000-00001A080000}"/>
    <cellStyle name="Comma 14 3 2 4" xfId="2077" xr:uid="{00000000-0005-0000-0000-00001B080000}"/>
    <cellStyle name="Comma 14 3 2 4 2" xfId="2078" xr:uid="{00000000-0005-0000-0000-00001C080000}"/>
    <cellStyle name="Comma 14 3 2 5" xfId="2079" xr:uid="{00000000-0005-0000-0000-00001D080000}"/>
    <cellStyle name="Comma 14 3 2 5 2" xfId="2080" xr:uid="{00000000-0005-0000-0000-00001E080000}"/>
    <cellStyle name="Comma 14 3 2 6" xfId="2081" xr:uid="{00000000-0005-0000-0000-00001F080000}"/>
    <cellStyle name="Comma 14 3 3" xfId="2082" xr:uid="{00000000-0005-0000-0000-000020080000}"/>
    <cellStyle name="Comma 14 3 3 2" xfId="2083" xr:uid="{00000000-0005-0000-0000-000021080000}"/>
    <cellStyle name="Comma 14 3 3 2 2" xfId="2084" xr:uid="{00000000-0005-0000-0000-000022080000}"/>
    <cellStyle name="Comma 14 3 3 3" xfId="2085" xr:uid="{00000000-0005-0000-0000-000023080000}"/>
    <cellStyle name="Comma 14 3 3 3 2" xfId="2086" xr:uid="{00000000-0005-0000-0000-000024080000}"/>
    <cellStyle name="Comma 14 3 3 4" xfId="2087" xr:uid="{00000000-0005-0000-0000-000025080000}"/>
    <cellStyle name="Comma 14 3 4" xfId="2088" xr:uid="{00000000-0005-0000-0000-000026080000}"/>
    <cellStyle name="Comma 14 3 4 2" xfId="2089" xr:uid="{00000000-0005-0000-0000-000027080000}"/>
    <cellStyle name="Comma 14 3 5" xfId="2090" xr:uid="{00000000-0005-0000-0000-000028080000}"/>
    <cellStyle name="Comma 14 3 5 2" xfId="2091" xr:uid="{00000000-0005-0000-0000-000029080000}"/>
    <cellStyle name="Comma 14 3 6" xfId="2092" xr:uid="{00000000-0005-0000-0000-00002A080000}"/>
    <cellStyle name="Comma 14 3 6 2" xfId="2093" xr:uid="{00000000-0005-0000-0000-00002B080000}"/>
    <cellStyle name="Comma 14 3 7" xfId="2094" xr:uid="{00000000-0005-0000-0000-00002C080000}"/>
    <cellStyle name="Comma 14 4" xfId="2095" xr:uid="{00000000-0005-0000-0000-00002D080000}"/>
    <cellStyle name="Comma 14 4 2" xfId="2096" xr:uid="{00000000-0005-0000-0000-00002E080000}"/>
    <cellStyle name="Comma 14 4 2 2" xfId="2097" xr:uid="{00000000-0005-0000-0000-00002F080000}"/>
    <cellStyle name="Comma 14 4 2 2 2" xfId="2098" xr:uid="{00000000-0005-0000-0000-000030080000}"/>
    <cellStyle name="Comma 14 4 2 3" xfId="2099" xr:uid="{00000000-0005-0000-0000-000031080000}"/>
    <cellStyle name="Comma 14 4 2 3 2" xfId="2100" xr:uid="{00000000-0005-0000-0000-000032080000}"/>
    <cellStyle name="Comma 14 4 2 4" xfId="2101" xr:uid="{00000000-0005-0000-0000-000033080000}"/>
    <cellStyle name="Comma 14 4 3" xfId="2102" xr:uid="{00000000-0005-0000-0000-000034080000}"/>
    <cellStyle name="Comma 14 4 3 2" xfId="2103" xr:uid="{00000000-0005-0000-0000-000035080000}"/>
    <cellStyle name="Comma 14 4 4" xfId="2104" xr:uid="{00000000-0005-0000-0000-000036080000}"/>
    <cellStyle name="Comma 14 4 4 2" xfId="2105" xr:uid="{00000000-0005-0000-0000-000037080000}"/>
    <cellStyle name="Comma 14 4 5" xfId="2106" xr:uid="{00000000-0005-0000-0000-000038080000}"/>
    <cellStyle name="Comma 14 4 5 2" xfId="2107" xr:uid="{00000000-0005-0000-0000-000039080000}"/>
    <cellStyle name="Comma 14 4 6" xfId="2108" xr:uid="{00000000-0005-0000-0000-00003A080000}"/>
    <cellStyle name="Comma 14 5" xfId="2109" xr:uid="{00000000-0005-0000-0000-00003B080000}"/>
    <cellStyle name="Comma 14 5 2" xfId="2110" xr:uid="{00000000-0005-0000-0000-00003C080000}"/>
    <cellStyle name="Comma 14 5 2 2" xfId="2111" xr:uid="{00000000-0005-0000-0000-00003D080000}"/>
    <cellStyle name="Comma 14 5 3" xfId="2112" xr:uid="{00000000-0005-0000-0000-00003E080000}"/>
    <cellStyle name="Comma 14 5 3 2" xfId="2113" xr:uid="{00000000-0005-0000-0000-00003F080000}"/>
    <cellStyle name="Comma 14 5 4" xfId="2114" xr:uid="{00000000-0005-0000-0000-000040080000}"/>
    <cellStyle name="Comma 14 6" xfId="2115" xr:uid="{00000000-0005-0000-0000-000041080000}"/>
    <cellStyle name="Comma 14 6 2" xfId="2116" xr:uid="{00000000-0005-0000-0000-000042080000}"/>
    <cellStyle name="Comma 14 7" xfId="2117" xr:uid="{00000000-0005-0000-0000-000043080000}"/>
    <cellStyle name="Comma 14 7 2" xfId="2118" xr:uid="{00000000-0005-0000-0000-000044080000}"/>
    <cellStyle name="Comma 14 8" xfId="2119" xr:uid="{00000000-0005-0000-0000-000045080000}"/>
    <cellStyle name="Comma 14 8 2" xfId="2120" xr:uid="{00000000-0005-0000-0000-000046080000}"/>
    <cellStyle name="Comma 14 9" xfId="2121" xr:uid="{00000000-0005-0000-0000-000047080000}"/>
    <cellStyle name="Comma 140" xfId="2122" xr:uid="{00000000-0005-0000-0000-000048080000}"/>
    <cellStyle name="Comma 140 2" xfId="2123" xr:uid="{00000000-0005-0000-0000-000049080000}"/>
    <cellStyle name="Comma 141" xfId="2124" xr:uid="{00000000-0005-0000-0000-00004A080000}"/>
    <cellStyle name="Comma 141 2" xfId="2125" xr:uid="{00000000-0005-0000-0000-00004B080000}"/>
    <cellStyle name="Comma 142" xfId="2126" xr:uid="{00000000-0005-0000-0000-00004C080000}"/>
    <cellStyle name="Comma 142 2" xfId="2127" xr:uid="{00000000-0005-0000-0000-00004D080000}"/>
    <cellStyle name="Comma 143" xfId="2128" xr:uid="{00000000-0005-0000-0000-00004E080000}"/>
    <cellStyle name="Comma 143 2" xfId="2129" xr:uid="{00000000-0005-0000-0000-00004F080000}"/>
    <cellStyle name="Comma 144" xfId="2130" xr:uid="{00000000-0005-0000-0000-000050080000}"/>
    <cellStyle name="Comma 144 2" xfId="2131" xr:uid="{00000000-0005-0000-0000-000051080000}"/>
    <cellStyle name="Comma 145" xfId="2132" xr:uid="{00000000-0005-0000-0000-000052080000}"/>
    <cellStyle name="Comma 145 2" xfId="2133" xr:uid="{00000000-0005-0000-0000-000053080000}"/>
    <cellStyle name="Comma 146" xfId="2134" xr:uid="{00000000-0005-0000-0000-000054080000}"/>
    <cellStyle name="Comma 146 2" xfId="2135" xr:uid="{00000000-0005-0000-0000-000055080000}"/>
    <cellStyle name="Comma 147" xfId="2136" xr:uid="{00000000-0005-0000-0000-000056080000}"/>
    <cellStyle name="Comma 147 2" xfId="2137" xr:uid="{00000000-0005-0000-0000-000057080000}"/>
    <cellStyle name="Comma 148" xfId="2138" xr:uid="{00000000-0005-0000-0000-000058080000}"/>
    <cellStyle name="Comma 149" xfId="2139" xr:uid="{00000000-0005-0000-0000-000059080000}"/>
    <cellStyle name="Comma 15" xfId="2140" xr:uid="{00000000-0005-0000-0000-00005A080000}"/>
    <cellStyle name="Comma 15 2" xfId="2141" xr:uid="{00000000-0005-0000-0000-00005B080000}"/>
    <cellStyle name="Comma 15 2 2" xfId="2142" xr:uid="{00000000-0005-0000-0000-00005C080000}"/>
    <cellStyle name="Comma 15 2 2 2" xfId="2143" xr:uid="{00000000-0005-0000-0000-00005D080000}"/>
    <cellStyle name="Comma 15 2 2 2 2" xfId="2144" xr:uid="{00000000-0005-0000-0000-00005E080000}"/>
    <cellStyle name="Comma 15 2 2 2 2 2" xfId="2145" xr:uid="{00000000-0005-0000-0000-00005F080000}"/>
    <cellStyle name="Comma 15 2 2 2 3" xfId="2146" xr:uid="{00000000-0005-0000-0000-000060080000}"/>
    <cellStyle name="Comma 15 2 2 2 3 2" xfId="2147" xr:uid="{00000000-0005-0000-0000-000061080000}"/>
    <cellStyle name="Comma 15 2 2 2 4" xfId="2148" xr:uid="{00000000-0005-0000-0000-000062080000}"/>
    <cellStyle name="Comma 15 2 2 3" xfId="2149" xr:uid="{00000000-0005-0000-0000-000063080000}"/>
    <cellStyle name="Comma 15 2 2 3 2" xfId="2150" xr:uid="{00000000-0005-0000-0000-000064080000}"/>
    <cellStyle name="Comma 15 2 2 4" xfId="2151" xr:uid="{00000000-0005-0000-0000-000065080000}"/>
    <cellStyle name="Comma 15 2 2 4 2" xfId="2152" xr:uid="{00000000-0005-0000-0000-000066080000}"/>
    <cellStyle name="Comma 15 2 2 5" xfId="2153" xr:uid="{00000000-0005-0000-0000-000067080000}"/>
    <cellStyle name="Comma 15 2 2 5 2" xfId="2154" xr:uid="{00000000-0005-0000-0000-000068080000}"/>
    <cellStyle name="Comma 15 2 2 6" xfId="2155" xr:uid="{00000000-0005-0000-0000-000069080000}"/>
    <cellStyle name="Comma 15 2 3" xfId="2156" xr:uid="{00000000-0005-0000-0000-00006A080000}"/>
    <cellStyle name="Comma 15 2 3 2" xfId="2157" xr:uid="{00000000-0005-0000-0000-00006B080000}"/>
    <cellStyle name="Comma 15 2 3 2 2" xfId="2158" xr:uid="{00000000-0005-0000-0000-00006C080000}"/>
    <cellStyle name="Comma 15 2 3 3" xfId="2159" xr:uid="{00000000-0005-0000-0000-00006D080000}"/>
    <cellStyle name="Comma 15 2 3 3 2" xfId="2160" xr:uid="{00000000-0005-0000-0000-00006E080000}"/>
    <cellStyle name="Comma 15 2 3 4" xfId="2161" xr:uid="{00000000-0005-0000-0000-00006F080000}"/>
    <cellStyle name="Comma 15 2 4" xfId="2162" xr:uid="{00000000-0005-0000-0000-000070080000}"/>
    <cellStyle name="Comma 15 2 4 2" xfId="2163" xr:uid="{00000000-0005-0000-0000-000071080000}"/>
    <cellStyle name="Comma 15 2 5" xfId="2164" xr:uid="{00000000-0005-0000-0000-000072080000}"/>
    <cellStyle name="Comma 15 2 5 2" xfId="2165" xr:uid="{00000000-0005-0000-0000-000073080000}"/>
    <cellStyle name="Comma 15 2 6" xfId="2166" xr:uid="{00000000-0005-0000-0000-000074080000}"/>
    <cellStyle name="Comma 15 2 6 2" xfId="2167" xr:uid="{00000000-0005-0000-0000-000075080000}"/>
    <cellStyle name="Comma 15 2 7" xfId="2168" xr:uid="{00000000-0005-0000-0000-000076080000}"/>
    <cellStyle name="Comma 15 3" xfId="2169" xr:uid="{00000000-0005-0000-0000-000077080000}"/>
    <cellStyle name="Comma 15 3 2" xfId="2170" xr:uid="{00000000-0005-0000-0000-000078080000}"/>
    <cellStyle name="Comma 15 3 2 2" xfId="2171" xr:uid="{00000000-0005-0000-0000-000079080000}"/>
    <cellStyle name="Comma 15 3 2 2 2" xfId="2172" xr:uid="{00000000-0005-0000-0000-00007A080000}"/>
    <cellStyle name="Comma 15 3 2 2 2 2" xfId="2173" xr:uid="{00000000-0005-0000-0000-00007B080000}"/>
    <cellStyle name="Comma 15 3 2 2 3" xfId="2174" xr:uid="{00000000-0005-0000-0000-00007C080000}"/>
    <cellStyle name="Comma 15 3 2 2 3 2" xfId="2175" xr:uid="{00000000-0005-0000-0000-00007D080000}"/>
    <cellStyle name="Comma 15 3 2 2 4" xfId="2176" xr:uid="{00000000-0005-0000-0000-00007E080000}"/>
    <cellStyle name="Comma 15 3 2 3" xfId="2177" xr:uid="{00000000-0005-0000-0000-00007F080000}"/>
    <cellStyle name="Comma 15 3 2 3 2" xfId="2178" xr:uid="{00000000-0005-0000-0000-000080080000}"/>
    <cellStyle name="Comma 15 3 2 4" xfId="2179" xr:uid="{00000000-0005-0000-0000-000081080000}"/>
    <cellStyle name="Comma 15 3 2 4 2" xfId="2180" xr:uid="{00000000-0005-0000-0000-000082080000}"/>
    <cellStyle name="Comma 15 3 2 5" xfId="2181" xr:uid="{00000000-0005-0000-0000-000083080000}"/>
    <cellStyle name="Comma 15 3 2 5 2" xfId="2182" xr:uid="{00000000-0005-0000-0000-000084080000}"/>
    <cellStyle name="Comma 15 3 2 6" xfId="2183" xr:uid="{00000000-0005-0000-0000-000085080000}"/>
    <cellStyle name="Comma 15 3 3" xfId="2184" xr:uid="{00000000-0005-0000-0000-000086080000}"/>
    <cellStyle name="Comma 15 3 3 2" xfId="2185" xr:uid="{00000000-0005-0000-0000-000087080000}"/>
    <cellStyle name="Comma 15 3 3 2 2" xfId="2186" xr:uid="{00000000-0005-0000-0000-000088080000}"/>
    <cellStyle name="Comma 15 3 3 3" xfId="2187" xr:uid="{00000000-0005-0000-0000-000089080000}"/>
    <cellStyle name="Comma 15 3 3 3 2" xfId="2188" xr:uid="{00000000-0005-0000-0000-00008A080000}"/>
    <cellStyle name="Comma 15 3 3 4" xfId="2189" xr:uid="{00000000-0005-0000-0000-00008B080000}"/>
    <cellStyle name="Comma 15 3 4" xfId="2190" xr:uid="{00000000-0005-0000-0000-00008C080000}"/>
    <cellStyle name="Comma 15 3 4 2" xfId="2191" xr:uid="{00000000-0005-0000-0000-00008D080000}"/>
    <cellStyle name="Comma 15 3 5" xfId="2192" xr:uid="{00000000-0005-0000-0000-00008E080000}"/>
    <cellStyle name="Comma 15 3 5 2" xfId="2193" xr:uid="{00000000-0005-0000-0000-00008F080000}"/>
    <cellStyle name="Comma 15 3 6" xfId="2194" xr:uid="{00000000-0005-0000-0000-000090080000}"/>
    <cellStyle name="Comma 15 3 6 2" xfId="2195" xr:uid="{00000000-0005-0000-0000-000091080000}"/>
    <cellStyle name="Comma 15 3 7" xfId="2196" xr:uid="{00000000-0005-0000-0000-000092080000}"/>
    <cellStyle name="Comma 15 4" xfId="2197" xr:uid="{00000000-0005-0000-0000-000093080000}"/>
    <cellStyle name="Comma 15 4 2" xfId="2198" xr:uid="{00000000-0005-0000-0000-000094080000}"/>
    <cellStyle name="Comma 15 4 2 2" xfId="2199" xr:uid="{00000000-0005-0000-0000-000095080000}"/>
    <cellStyle name="Comma 15 4 2 2 2" xfId="2200" xr:uid="{00000000-0005-0000-0000-000096080000}"/>
    <cellStyle name="Comma 15 4 2 3" xfId="2201" xr:uid="{00000000-0005-0000-0000-000097080000}"/>
    <cellStyle name="Comma 15 4 2 3 2" xfId="2202" xr:uid="{00000000-0005-0000-0000-000098080000}"/>
    <cellStyle name="Comma 15 4 2 4" xfId="2203" xr:uid="{00000000-0005-0000-0000-000099080000}"/>
    <cellStyle name="Comma 15 4 3" xfId="2204" xr:uid="{00000000-0005-0000-0000-00009A080000}"/>
    <cellStyle name="Comma 15 4 3 2" xfId="2205" xr:uid="{00000000-0005-0000-0000-00009B080000}"/>
    <cellStyle name="Comma 15 4 4" xfId="2206" xr:uid="{00000000-0005-0000-0000-00009C080000}"/>
    <cellStyle name="Comma 15 4 4 2" xfId="2207" xr:uid="{00000000-0005-0000-0000-00009D080000}"/>
    <cellStyle name="Comma 15 4 5" xfId="2208" xr:uid="{00000000-0005-0000-0000-00009E080000}"/>
    <cellStyle name="Comma 15 4 5 2" xfId="2209" xr:uid="{00000000-0005-0000-0000-00009F080000}"/>
    <cellStyle name="Comma 15 4 6" xfId="2210" xr:uid="{00000000-0005-0000-0000-0000A0080000}"/>
    <cellStyle name="Comma 15 5" xfId="2211" xr:uid="{00000000-0005-0000-0000-0000A1080000}"/>
    <cellStyle name="Comma 15 5 2" xfId="2212" xr:uid="{00000000-0005-0000-0000-0000A2080000}"/>
    <cellStyle name="Comma 15 5 2 2" xfId="2213" xr:uid="{00000000-0005-0000-0000-0000A3080000}"/>
    <cellStyle name="Comma 15 5 3" xfId="2214" xr:uid="{00000000-0005-0000-0000-0000A4080000}"/>
    <cellStyle name="Comma 15 5 3 2" xfId="2215" xr:uid="{00000000-0005-0000-0000-0000A5080000}"/>
    <cellStyle name="Comma 15 5 4" xfId="2216" xr:uid="{00000000-0005-0000-0000-0000A6080000}"/>
    <cellStyle name="Comma 15 6" xfId="2217" xr:uid="{00000000-0005-0000-0000-0000A7080000}"/>
    <cellStyle name="Comma 15 6 2" xfId="2218" xr:uid="{00000000-0005-0000-0000-0000A8080000}"/>
    <cellStyle name="Comma 15 7" xfId="2219" xr:uid="{00000000-0005-0000-0000-0000A9080000}"/>
    <cellStyle name="Comma 15 7 2" xfId="2220" xr:uid="{00000000-0005-0000-0000-0000AA080000}"/>
    <cellStyle name="Comma 15 8" xfId="2221" xr:uid="{00000000-0005-0000-0000-0000AB080000}"/>
    <cellStyle name="Comma 15 8 2" xfId="2222" xr:uid="{00000000-0005-0000-0000-0000AC080000}"/>
    <cellStyle name="Comma 15 9" xfId="2223" xr:uid="{00000000-0005-0000-0000-0000AD080000}"/>
    <cellStyle name="Comma 150" xfId="16617" xr:uid="{00000000-0005-0000-0000-0000AE080000}"/>
    <cellStyle name="Comma 151" xfId="16619" xr:uid="{00000000-0005-0000-0000-0000AF080000}"/>
    <cellStyle name="Comma 152" xfId="16621" xr:uid="{00000000-0005-0000-0000-0000B0080000}"/>
    <cellStyle name="Comma 153" xfId="16623" xr:uid="{00000000-0005-0000-0000-0000B1080000}"/>
    <cellStyle name="Comma 154" xfId="16625" xr:uid="{00000000-0005-0000-0000-0000B2080000}"/>
    <cellStyle name="Comma 155" xfId="16627" xr:uid="{00000000-0005-0000-0000-0000B3080000}"/>
    <cellStyle name="Comma 156" xfId="16629" xr:uid="{00000000-0005-0000-0000-0000B4080000}"/>
    <cellStyle name="Comma 157" xfId="16631" xr:uid="{00000000-0005-0000-0000-0000B5080000}"/>
    <cellStyle name="Comma 16" xfId="2224" xr:uid="{00000000-0005-0000-0000-0000B6080000}"/>
    <cellStyle name="Comma 17" xfId="2225" xr:uid="{00000000-0005-0000-0000-0000B7080000}"/>
    <cellStyle name="Comma 18" xfId="2226" xr:uid="{00000000-0005-0000-0000-0000B8080000}"/>
    <cellStyle name="Comma 19" xfId="2227" xr:uid="{00000000-0005-0000-0000-0000B9080000}"/>
    <cellStyle name="Comma 2" xfId="2228" xr:uid="{00000000-0005-0000-0000-0000BA080000}"/>
    <cellStyle name="Comma 2 10" xfId="2229" xr:uid="{00000000-0005-0000-0000-0000BB080000}"/>
    <cellStyle name="Comma 2 11" xfId="16615" xr:uid="{00000000-0005-0000-0000-0000BC080000}"/>
    <cellStyle name="Comma 2 2" xfId="2230" xr:uid="{00000000-0005-0000-0000-0000BD080000}"/>
    <cellStyle name="Comma 2 2 2" xfId="2231" xr:uid="{00000000-0005-0000-0000-0000BE080000}"/>
    <cellStyle name="Comma 2 2 2 2" xfId="2232" xr:uid="{00000000-0005-0000-0000-0000BF080000}"/>
    <cellStyle name="Comma 2 2 3" xfId="2233" xr:uid="{00000000-0005-0000-0000-0000C0080000}"/>
    <cellStyle name="Comma 2 2 3 2" xfId="2234" xr:uid="{00000000-0005-0000-0000-0000C1080000}"/>
    <cellStyle name="Comma 2 2 3 2 2" xfId="2235" xr:uid="{00000000-0005-0000-0000-0000C2080000}"/>
    <cellStyle name="Comma 2 2 3 2 2 2" xfId="2236" xr:uid="{00000000-0005-0000-0000-0000C3080000}"/>
    <cellStyle name="Comma 2 2 3 2 2 2 2" xfId="2237" xr:uid="{00000000-0005-0000-0000-0000C4080000}"/>
    <cellStyle name="Comma 2 2 3 2 2 3" xfId="2238" xr:uid="{00000000-0005-0000-0000-0000C5080000}"/>
    <cellStyle name="Comma 2 2 3 2 2 3 2" xfId="2239" xr:uid="{00000000-0005-0000-0000-0000C6080000}"/>
    <cellStyle name="Comma 2 2 3 2 2 4" xfId="2240" xr:uid="{00000000-0005-0000-0000-0000C7080000}"/>
    <cellStyle name="Comma 2 2 3 2 3" xfId="2241" xr:uid="{00000000-0005-0000-0000-0000C8080000}"/>
    <cellStyle name="Comma 2 2 3 2 3 2" xfId="2242" xr:uid="{00000000-0005-0000-0000-0000C9080000}"/>
    <cellStyle name="Comma 2 2 3 2 4" xfId="2243" xr:uid="{00000000-0005-0000-0000-0000CA080000}"/>
    <cellStyle name="Comma 2 2 3 2 4 2" xfId="2244" xr:uid="{00000000-0005-0000-0000-0000CB080000}"/>
    <cellStyle name="Comma 2 2 3 2 5" xfId="2245" xr:uid="{00000000-0005-0000-0000-0000CC080000}"/>
    <cellStyle name="Comma 2 2 3 2 5 2" xfId="2246" xr:uid="{00000000-0005-0000-0000-0000CD080000}"/>
    <cellStyle name="Comma 2 2 3 2 6" xfId="2247" xr:uid="{00000000-0005-0000-0000-0000CE080000}"/>
    <cellStyle name="Comma 2 2 3 3" xfId="2248" xr:uid="{00000000-0005-0000-0000-0000CF080000}"/>
    <cellStyle name="Comma 2 2 4" xfId="2249" xr:uid="{00000000-0005-0000-0000-0000D0080000}"/>
    <cellStyle name="Comma 2 3" xfId="2250" xr:uid="{00000000-0005-0000-0000-0000D1080000}"/>
    <cellStyle name="Comma 2 3 2" xfId="2251" xr:uid="{00000000-0005-0000-0000-0000D2080000}"/>
    <cellStyle name="Comma 2 4" xfId="2252" xr:uid="{00000000-0005-0000-0000-0000D3080000}"/>
    <cellStyle name="Comma 2 4 2" xfId="2253" xr:uid="{00000000-0005-0000-0000-0000D4080000}"/>
    <cellStyle name="Comma 2 4 3" xfId="2254" xr:uid="{00000000-0005-0000-0000-0000D5080000}"/>
    <cellStyle name="Comma 2 4 4" xfId="2255" xr:uid="{00000000-0005-0000-0000-0000D6080000}"/>
    <cellStyle name="Comma 2 4 4 2" xfId="2256" xr:uid="{00000000-0005-0000-0000-0000D7080000}"/>
    <cellStyle name="Comma 2 4 4 2 2" xfId="2257" xr:uid="{00000000-0005-0000-0000-0000D8080000}"/>
    <cellStyle name="Comma 2 4 4 2 2 2" xfId="2258" xr:uid="{00000000-0005-0000-0000-0000D9080000}"/>
    <cellStyle name="Comma 2 4 4 2 2 2 2" xfId="2259" xr:uid="{00000000-0005-0000-0000-0000DA080000}"/>
    <cellStyle name="Comma 2 4 4 2 2 2 2 2" xfId="2260" xr:uid="{00000000-0005-0000-0000-0000DB080000}"/>
    <cellStyle name="Comma 2 4 4 2 2 2 3" xfId="2261" xr:uid="{00000000-0005-0000-0000-0000DC080000}"/>
    <cellStyle name="Comma 2 4 4 2 2 2 3 2" xfId="2262" xr:uid="{00000000-0005-0000-0000-0000DD080000}"/>
    <cellStyle name="Comma 2 4 4 2 2 2 4" xfId="2263" xr:uid="{00000000-0005-0000-0000-0000DE080000}"/>
    <cellStyle name="Comma 2 4 4 2 2 3" xfId="2264" xr:uid="{00000000-0005-0000-0000-0000DF080000}"/>
    <cellStyle name="Comma 2 4 4 2 2 3 2" xfId="2265" xr:uid="{00000000-0005-0000-0000-0000E0080000}"/>
    <cellStyle name="Comma 2 4 4 2 2 4" xfId="2266" xr:uid="{00000000-0005-0000-0000-0000E1080000}"/>
    <cellStyle name="Comma 2 4 4 2 2 4 2" xfId="2267" xr:uid="{00000000-0005-0000-0000-0000E2080000}"/>
    <cellStyle name="Comma 2 4 4 2 2 5" xfId="2268" xr:uid="{00000000-0005-0000-0000-0000E3080000}"/>
    <cellStyle name="Comma 2 4 4 2 2 5 2" xfId="2269" xr:uid="{00000000-0005-0000-0000-0000E4080000}"/>
    <cellStyle name="Comma 2 4 4 2 2 6" xfId="2270" xr:uid="{00000000-0005-0000-0000-0000E5080000}"/>
    <cellStyle name="Comma 2 4 4 2 3" xfId="2271" xr:uid="{00000000-0005-0000-0000-0000E6080000}"/>
    <cellStyle name="Comma 2 4 4 2 3 2" xfId="2272" xr:uid="{00000000-0005-0000-0000-0000E7080000}"/>
    <cellStyle name="Comma 2 4 4 2 3 2 2" xfId="2273" xr:uid="{00000000-0005-0000-0000-0000E8080000}"/>
    <cellStyle name="Comma 2 4 4 2 3 3" xfId="2274" xr:uid="{00000000-0005-0000-0000-0000E9080000}"/>
    <cellStyle name="Comma 2 4 4 2 3 3 2" xfId="2275" xr:uid="{00000000-0005-0000-0000-0000EA080000}"/>
    <cellStyle name="Comma 2 4 4 2 3 4" xfId="2276" xr:uid="{00000000-0005-0000-0000-0000EB080000}"/>
    <cellStyle name="Comma 2 4 4 2 4" xfId="2277" xr:uid="{00000000-0005-0000-0000-0000EC080000}"/>
    <cellStyle name="Comma 2 4 4 2 4 2" xfId="2278" xr:uid="{00000000-0005-0000-0000-0000ED080000}"/>
    <cellStyle name="Comma 2 4 4 2 5" xfId="2279" xr:uid="{00000000-0005-0000-0000-0000EE080000}"/>
    <cellStyle name="Comma 2 4 4 2 5 2" xfId="2280" xr:uid="{00000000-0005-0000-0000-0000EF080000}"/>
    <cellStyle name="Comma 2 4 4 2 6" xfId="2281" xr:uid="{00000000-0005-0000-0000-0000F0080000}"/>
    <cellStyle name="Comma 2 4 4 2 6 2" xfId="2282" xr:uid="{00000000-0005-0000-0000-0000F1080000}"/>
    <cellStyle name="Comma 2 4 4 2 7" xfId="2283" xr:uid="{00000000-0005-0000-0000-0000F2080000}"/>
    <cellStyle name="Comma 2 4 4 3" xfId="2284" xr:uid="{00000000-0005-0000-0000-0000F3080000}"/>
    <cellStyle name="Comma 2 4 4 3 2" xfId="2285" xr:uid="{00000000-0005-0000-0000-0000F4080000}"/>
    <cellStyle name="Comma 2 4 4 3 2 2" xfId="2286" xr:uid="{00000000-0005-0000-0000-0000F5080000}"/>
    <cellStyle name="Comma 2 4 4 3 2 2 2" xfId="2287" xr:uid="{00000000-0005-0000-0000-0000F6080000}"/>
    <cellStyle name="Comma 2 4 4 3 2 2 2 2" xfId="2288" xr:uid="{00000000-0005-0000-0000-0000F7080000}"/>
    <cellStyle name="Comma 2 4 4 3 2 2 3" xfId="2289" xr:uid="{00000000-0005-0000-0000-0000F8080000}"/>
    <cellStyle name="Comma 2 4 4 3 2 2 3 2" xfId="2290" xr:uid="{00000000-0005-0000-0000-0000F9080000}"/>
    <cellStyle name="Comma 2 4 4 3 2 2 4" xfId="2291" xr:uid="{00000000-0005-0000-0000-0000FA080000}"/>
    <cellStyle name="Comma 2 4 4 3 2 3" xfId="2292" xr:uid="{00000000-0005-0000-0000-0000FB080000}"/>
    <cellStyle name="Comma 2 4 4 3 2 3 2" xfId="2293" xr:uid="{00000000-0005-0000-0000-0000FC080000}"/>
    <cellStyle name="Comma 2 4 4 3 2 4" xfId="2294" xr:uid="{00000000-0005-0000-0000-0000FD080000}"/>
    <cellStyle name="Comma 2 4 4 3 2 4 2" xfId="2295" xr:uid="{00000000-0005-0000-0000-0000FE080000}"/>
    <cellStyle name="Comma 2 4 4 3 2 5" xfId="2296" xr:uid="{00000000-0005-0000-0000-0000FF080000}"/>
    <cellStyle name="Comma 2 4 4 3 2 5 2" xfId="2297" xr:uid="{00000000-0005-0000-0000-000000090000}"/>
    <cellStyle name="Comma 2 4 4 3 2 6" xfId="2298" xr:uid="{00000000-0005-0000-0000-000001090000}"/>
    <cellStyle name="Comma 2 4 4 3 3" xfId="2299" xr:uid="{00000000-0005-0000-0000-000002090000}"/>
    <cellStyle name="Comma 2 4 4 3 3 2" xfId="2300" xr:uid="{00000000-0005-0000-0000-000003090000}"/>
    <cellStyle name="Comma 2 4 4 3 3 2 2" xfId="2301" xr:uid="{00000000-0005-0000-0000-000004090000}"/>
    <cellStyle name="Comma 2 4 4 3 3 3" xfId="2302" xr:uid="{00000000-0005-0000-0000-000005090000}"/>
    <cellStyle name="Comma 2 4 4 3 3 3 2" xfId="2303" xr:uid="{00000000-0005-0000-0000-000006090000}"/>
    <cellStyle name="Comma 2 4 4 3 3 4" xfId="2304" xr:uid="{00000000-0005-0000-0000-000007090000}"/>
    <cellStyle name="Comma 2 4 4 3 4" xfId="2305" xr:uid="{00000000-0005-0000-0000-000008090000}"/>
    <cellStyle name="Comma 2 4 4 3 4 2" xfId="2306" xr:uid="{00000000-0005-0000-0000-000009090000}"/>
    <cellStyle name="Comma 2 4 4 3 5" xfId="2307" xr:uid="{00000000-0005-0000-0000-00000A090000}"/>
    <cellStyle name="Comma 2 4 4 3 5 2" xfId="2308" xr:uid="{00000000-0005-0000-0000-00000B090000}"/>
    <cellStyle name="Comma 2 4 4 3 6" xfId="2309" xr:uid="{00000000-0005-0000-0000-00000C090000}"/>
    <cellStyle name="Comma 2 4 4 3 6 2" xfId="2310" xr:uid="{00000000-0005-0000-0000-00000D090000}"/>
    <cellStyle name="Comma 2 4 4 3 7" xfId="2311" xr:uid="{00000000-0005-0000-0000-00000E090000}"/>
    <cellStyle name="Comma 2 4 4 4" xfId="2312" xr:uid="{00000000-0005-0000-0000-00000F090000}"/>
    <cellStyle name="Comma 2 4 4 4 2" xfId="2313" xr:uid="{00000000-0005-0000-0000-000010090000}"/>
    <cellStyle name="Comma 2 4 4 4 2 2" xfId="2314" xr:uid="{00000000-0005-0000-0000-000011090000}"/>
    <cellStyle name="Comma 2 4 4 4 2 2 2" xfId="2315" xr:uid="{00000000-0005-0000-0000-000012090000}"/>
    <cellStyle name="Comma 2 4 4 4 2 3" xfId="2316" xr:uid="{00000000-0005-0000-0000-000013090000}"/>
    <cellStyle name="Comma 2 4 4 4 2 3 2" xfId="2317" xr:uid="{00000000-0005-0000-0000-000014090000}"/>
    <cellStyle name="Comma 2 4 4 4 2 4" xfId="2318" xr:uid="{00000000-0005-0000-0000-000015090000}"/>
    <cellStyle name="Comma 2 4 4 4 3" xfId="2319" xr:uid="{00000000-0005-0000-0000-000016090000}"/>
    <cellStyle name="Comma 2 4 4 4 3 2" xfId="2320" xr:uid="{00000000-0005-0000-0000-000017090000}"/>
    <cellStyle name="Comma 2 4 4 4 4" xfId="2321" xr:uid="{00000000-0005-0000-0000-000018090000}"/>
    <cellStyle name="Comma 2 4 4 4 4 2" xfId="2322" xr:uid="{00000000-0005-0000-0000-000019090000}"/>
    <cellStyle name="Comma 2 4 4 4 5" xfId="2323" xr:uid="{00000000-0005-0000-0000-00001A090000}"/>
    <cellStyle name="Comma 2 4 4 4 5 2" xfId="2324" xr:uid="{00000000-0005-0000-0000-00001B090000}"/>
    <cellStyle name="Comma 2 4 4 4 6" xfId="2325" xr:uid="{00000000-0005-0000-0000-00001C090000}"/>
    <cellStyle name="Comma 2 4 4 5" xfId="2326" xr:uid="{00000000-0005-0000-0000-00001D090000}"/>
    <cellStyle name="Comma 2 4 4 5 2" xfId="2327" xr:uid="{00000000-0005-0000-0000-00001E090000}"/>
    <cellStyle name="Comma 2 4 4 5 2 2" xfId="2328" xr:uid="{00000000-0005-0000-0000-00001F090000}"/>
    <cellStyle name="Comma 2 4 4 5 3" xfId="2329" xr:uid="{00000000-0005-0000-0000-000020090000}"/>
    <cellStyle name="Comma 2 4 4 5 3 2" xfId="2330" xr:uid="{00000000-0005-0000-0000-000021090000}"/>
    <cellStyle name="Comma 2 4 4 5 4" xfId="2331" xr:uid="{00000000-0005-0000-0000-000022090000}"/>
    <cellStyle name="Comma 2 4 4 6" xfId="2332" xr:uid="{00000000-0005-0000-0000-000023090000}"/>
    <cellStyle name="Comma 2 4 4 6 2" xfId="2333" xr:uid="{00000000-0005-0000-0000-000024090000}"/>
    <cellStyle name="Comma 2 4 4 7" xfId="2334" xr:uid="{00000000-0005-0000-0000-000025090000}"/>
    <cellStyle name="Comma 2 4 4 7 2" xfId="2335" xr:uid="{00000000-0005-0000-0000-000026090000}"/>
    <cellStyle name="Comma 2 4 4 8" xfId="2336" xr:uid="{00000000-0005-0000-0000-000027090000}"/>
    <cellStyle name="Comma 2 4 4 8 2" xfId="2337" xr:uid="{00000000-0005-0000-0000-000028090000}"/>
    <cellStyle name="Comma 2 4 4 9" xfId="2338" xr:uid="{00000000-0005-0000-0000-000029090000}"/>
    <cellStyle name="Comma 2 4 5" xfId="2339" xr:uid="{00000000-0005-0000-0000-00002A090000}"/>
    <cellStyle name="Comma 2 4 5 2" xfId="2340" xr:uid="{00000000-0005-0000-0000-00002B090000}"/>
    <cellStyle name="Comma 2 4 5 2 2" xfId="2341" xr:uid="{00000000-0005-0000-0000-00002C090000}"/>
    <cellStyle name="Comma 2 4 5 2 2 2" xfId="2342" xr:uid="{00000000-0005-0000-0000-00002D090000}"/>
    <cellStyle name="Comma 2 4 5 2 3" xfId="2343" xr:uid="{00000000-0005-0000-0000-00002E090000}"/>
    <cellStyle name="Comma 2 4 5 2 3 2" xfId="2344" xr:uid="{00000000-0005-0000-0000-00002F090000}"/>
    <cellStyle name="Comma 2 4 5 2 4" xfId="2345" xr:uid="{00000000-0005-0000-0000-000030090000}"/>
    <cellStyle name="Comma 2 4 5 3" xfId="2346" xr:uid="{00000000-0005-0000-0000-000031090000}"/>
    <cellStyle name="Comma 2 4 5 3 2" xfId="2347" xr:uid="{00000000-0005-0000-0000-000032090000}"/>
    <cellStyle name="Comma 2 4 5 4" xfId="2348" xr:uid="{00000000-0005-0000-0000-000033090000}"/>
    <cellStyle name="Comma 2 4 5 4 2" xfId="2349" xr:uid="{00000000-0005-0000-0000-000034090000}"/>
    <cellStyle name="Comma 2 4 5 5" xfId="2350" xr:uid="{00000000-0005-0000-0000-000035090000}"/>
    <cellStyle name="Comma 2 4 5 5 2" xfId="2351" xr:uid="{00000000-0005-0000-0000-000036090000}"/>
    <cellStyle name="Comma 2 4 5 6" xfId="2352" xr:uid="{00000000-0005-0000-0000-000037090000}"/>
    <cellStyle name="Comma 2 4 6" xfId="2353" xr:uid="{00000000-0005-0000-0000-000038090000}"/>
    <cellStyle name="Comma 2 5" xfId="2354" xr:uid="{00000000-0005-0000-0000-000039090000}"/>
    <cellStyle name="Comma 2 5 2" xfId="2355" xr:uid="{00000000-0005-0000-0000-00003A090000}"/>
    <cellStyle name="Comma 2 5 2 2" xfId="2356" xr:uid="{00000000-0005-0000-0000-00003B090000}"/>
    <cellStyle name="Comma 2 5 2 3" xfId="2357" xr:uid="{00000000-0005-0000-0000-00003C090000}"/>
    <cellStyle name="Comma 2 5 3" xfId="2358" xr:uid="{00000000-0005-0000-0000-00003D090000}"/>
    <cellStyle name="Comma 2 5 3 2" xfId="2359" xr:uid="{00000000-0005-0000-0000-00003E090000}"/>
    <cellStyle name="Comma 2 5 3 2 2" xfId="2360" xr:uid="{00000000-0005-0000-0000-00003F090000}"/>
    <cellStyle name="Comma 2 5 3 2 2 2" xfId="2361" xr:uid="{00000000-0005-0000-0000-000040090000}"/>
    <cellStyle name="Comma 2 5 3 2 2 2 2" xfId="2362" xr:uid="{00000000-0005-0000-0000-000041090000}"/>
    <cellStyle name="Comma 2 5 3 2 2 2 2 2" xfId="2363" xr:uid="{00000000-0005-0000-0000-000042090000}"/>
    <cellStyle name="Comma 2 5 3 2 2 2 3" xfId="2364" xr:uid="{00000000-0005-0000-0000-000043090000}"/>
    <cellStyle name="Comma 2 5 3 2 2 2 3 2" xfId="2365" xr:uid="{00000000-0005-0000-0000-000044090000}"/>
    <cellStyle name="Comma 2 5 3 2 2 2 4" xfId="2366" xr:uid="{00000000-0005-0000-0000-000045090000}"/>
    <cellStyle name="Comma 2 5 3 2 2 3" xfId="2367" xr:uid="{00000000-0005-0000-0000-000046090000}"/>
    <cellStyle name="Comma 2 5 3 2 2 3 2" xfId="2368" xr:uid="{00000000-0005-0000-0000-000047090000}"/>
    <cellStyle name="Comma 2 5 3 2 2 4" xfId="2369" xr:uid="{00000000-0005-0000-0000-000048090000}"/>
    <cellStyle name="Comma 2 5 3 2 2 4 2" xfId="2370" xr:uid="{00000000-0005-0000-0000-000049090000}"/>
    <cellStyle name="Comma 2 5 3 2 2 5" xfId="2371" xr:uid="{00000000-0005-0000-0000-00004A090000}"/>
    <cellStyle name="Comma 2 5 3 2 2 5 2" xfId="2372" xr:uid="{00000000-0005-0000-0000-00004B090000}"/>
    <cellStyle name="Comma 2 5 3 2 2 6" xfId="2373" xr:uid="{00000000-0005-0000-0000-00004C090000}"/>
    <cellStyle name="Comma 2 5 3 2 3" xfId="2374" xr:uid="{00000000-0005-0000-0000-00004D090000}"/>
    <cellStyle name="Comma 2 5 3 2 3 2" xfId="2375" xr:uid="{00000000-0005-0000-0000-00004E090000}"/>
    <cellStyle name="Comma 2 5 3 2 3 2 2" xfId="2376" xr:uid="{00000000-0005-0000-0000-00004F090000}"/>
    <cellStyle name="Comma 2 5 3 2 3 3" xfId="2377" xr:uid="{00000000-0005-0000-0000-000050090000}"/>
    <cellStyle name="Comma 2 5 3 2 3 3 2" xfId="2378" xr:uid="{00000000-0005-0000-0000-000051090000}"/>
    <cellStyle name="Comma 2 5 3 2 3 4" xfId="2379" xr:uid="{00000000-0005-0000-0000-000052090000}"/>
    <cellStyle name="Comma 2 5 3 2 4" xfId="2380" xr:uid="{00000000-0005-0000-0000-000053090000}"/>
    <cellStyle name="Comma 2 5 3 2 4 2" xfId="2381" xr:uid="{00000000-0005-0000-0000-000054090000}"/>
    <cellStyle name="Comma 2 5 3 2 5" xfId="2382" xr:uid="{00000000-0005-0000-0000-000055090000}"/>
    <cellStyle name="Comma 2 5 3 2 5 2" xfId="2383" xr:uid="{00000000-0005-0000-0000-000056090000}"/>
    <cellStyle name="Comma 2 5 3 2 6" xfId="2384" xr:uid="{00000000-0005-0000-0000-000057090000}"/>
    <cellStyle name="Comma 2 5 3 2 6 2" xfId="2385" xr:uid="{00000000-0005-0000-0000-000058090000}"/>
    <cellStyle name="Comma 2 5 3 2 7" xfId="2386" xr:uid="{00000000-0005-0000-0000-000059090000}"/>
    <cellStyle name="Comma 2 5 3 3" xfId="2387" xr:uid="{00000000-0005-0000-0000-00005A090000}"/>
    <cellStyle name="Comma 2 5 3 3 2" xfId="2388" xr:uid="{00000000-0005-0000-0000-00005B090000}"/>
    <cellStyle name="Comma 2 5 3 3 2 2" xfId="2389" xr:uid="{00000000-0005-0000-0000-00005C090000}"/>
    <cellStyle name="Comma 2 5 3 3 2 2 2" xfId="2390" xr:uid="{00000000-0005-0000-0000-00005D090000}"/>
    <cellStyle name="Comma 2 5 3 3 2 2 2 2" xfId="2391" xr:uid="{00000000-0005-0000-0000-00005E090000}"/>
    <cellStyle name="Comma 2 5 3 3 2 2 3" xfId="2392" xr:uid="{00000000-0005-0000-0000-00005F090000}"/>
    <cellStyle name="Comma 2 5 3 3 2 2 3 2" xfId="2393" xr:uid="{00000000-0005-0000-0000-000060090000}"/>
    <cellStyle name="Comma 2 5 3 3 2 2 4" xfId="2394" xr:uid="{00000000-0005-0000-0000-000061090000}"/>
    <cellStyle name="Comma 2 5 3 3 2 3" xfId="2395" xr:uid="{00000000-0005-0000-0000-000062090000}"/>
    <cellStyle name="Comma 2 5 3 3 2 3 2" xfId="2396" xr:uid="{00000000-0005-0000-0000-000063090000}"/>
    <cellStyle name="Comma 2 5 3 3 2 4" xfId="2397" xr:uid="{00000000-0005-0000-0000-000064090000}"/>
    <cellStyle name="Comma 2 5 3 3 2 4 2" xfId="2398" xr:uid="{00000000-0005-0000-0000-000065090000}"/>
    <cellStyle name="Comma 2 5 3 3 2 5" xfId="2399" xr:uid="{00000000-0005-0000-0000-000066090000}"/>
    <cellStyle name="Comma 2 5 3 3 2 5 2" xfId="2400" xr:uid="{00000000-0005-0000-0000-000067090000}"/>
    <cellStyle name="Comma 2 5 3 3 2 6" xfId="2401" xr:uid="{00000000-0005-0000-0000-000068090000}"/>
    <cellStyle name="Comma 2 5 3 3 3" xfId="2402" xr:uid="{00000000-0005-0000-0000-000069090000}"/>
    <cellStyle name="Comma 2 5 3 3 3 2" xfId="2403" xr:uid="{00000000-0005-0000-0000-00006A090000}"/>
    <cellStyle name="Comma 2 5 3 3 3 2 2" xfId="2404" xr:uid="{00000000-0005-0000-0000-00006B090000}"/>
    <cellStyle name="Comma 2 5 3 3 3 3" xfId="2405" xr:uid="{00000000-0005-0000-0000-00006C090000}"/>
    <cellStyle name="Comma 2 5 3 3 3 3 2" xfId="2406" xr:uid="{00000000-0005-0000-0000-00006D090000}"/>
    <cellStyle name="Comma 2 5 3 3 3 4" xfId="2407" xr:uid="{00000000-0005-0000-0000-00006E090000}"/>
    <cellStyle name="Comma 2 5 3 3 4" xfId="2408" xr:uid="{00000000-0005-0000-0000-00006F090000}"/>
    <cellStyle name="Comma 2 5 3 3 4 2" xfId="2409" xr:uid="{00000000-0005-0000-0000-000070090000}"/>
    <cellStyle name="Comma 2 5 3 3 5" xfId="2410" xr:uid="{00000000-0005-0000-0000-000071090000}"/>
    <cellStyle name="Comma 2 5 3 3 5 2" xfId="2411" xr:uid="{00000000-0005-0000-0000-000072090000}"/>
    <cellStyle name="Comma 2 5 3 3 6" xfId="2412" xr:uid="{00000000-0005-0000-0000-000073090000}"/>
    <cellStyle name="Comma 2 5 3 3 6 2" xfId="2413" xr:uid="{00000000-0005-0000-0000-000074090000}"/>
    <cellStyle name="Comma 2 5 3 3 7" xfId="2414" xr:uid="{00000000-0005-0000-0000-000075090000}"/>
    <cellStyle name="Comma 2 5 3 4" xfId="2415" xr:uid="{00000000-0005-0000-0000-000076090000}"/>
    <cellStyle name="Comma 2 5 3 4 2" xfId="2416" xr:uid="{00000000-0005-0000-0000-000077090000}"/>
    <cellStyle name="Comma 2 5 3 4 2 2" xfId="2417" xr:uid="{00000000-0005-0000-0000-000078090000}"/>
    <cellStyle name="Comma 2 5 3 4 2 2 2" xfId="2418" xr:uid="{00000000-0005-0000-0000-000079090000}"/>
    <cellStyle name="Comma 2 5 3 4 2 3" xfId="2419" xr:uid="{00000000-0005-0000-0000-00007A090000}"/>
    <cellStyle name="Comma 2 5 3 4 2 3 2" xfId="2420" xr:uid="{00000000-0005-0000-0000-00007B090000}"/>
    <cellStyle name="Comma 2 5 3 4 2 4" xfId="2421" xr:uid="{00000000-0005-0000-0000-00007C090000}"/>
    <cellStyle name="Comma 2 5 3 4 3" xfId="2422" xr:uid="{00000000-0005-0000-0000-00007D090000}"/>
    <cellStyle name="Comma 2 5 3 4 3 2" xfId="2423" xr:uid="{00000000-0005-0000-0000-00007E090000}"/>
    <cellStyle name="Comma 2 5 3 4 4" xfId="2424" xr:uid="{00000000-0005-0000-0000-00007F090000}"/>
    <cellStyle name="Comma 2 5 3 4 4 2" xfId="2425" xr:uid="{00000000-0005-0000-0000-000080090000}"/>
    <cellStyle name="Comma 2 5 3 4 5" xfId="2426" xr:uid="{00000000-0005-0000-0000-000081090000}"/>
    <cellStyle name="Comma 2 5 3 4 5 2" xfId="2427" xr:uid="{00000000-0005-0000-0000-000082090000}"/>
    <cellStyle name="Comma 2 5 3 4 6" xfId="2428" xr:uid="{00000000-0005-0000-0000-000083090000}"/>
    <cellStyle name="Comma 2 5 3 5" xfId="2429" xr:uid="{00000000-0005-0000-0000-000084090000}"/>
    <cellStyle name="Comma 2 5 3 5 2" xfId="2430" xr:uid="{00000000-0005-0000-0000-000085090000}"/>
    <cellStyle name="Comma 2 5 3 5 2 2" xfId="2431" xr:uid="{00000000-0005-0000-0000-000086090000}"/>
    <cellStyle name="Comma 2 5 3 5 3" xfId="2432" xr:uid="{00000000-0005-0000-0000-000087090000}"/>
    <cellStyle name="Comma 2 5 3 5 3 2" xfId="2433" xr:uid="{00000000-0005-0000-0000-000088090000}"/>
    <cellStyle name="Comma 2 5 3 5 4" xfId="2434" xr:uid="{00000000-0005-0000-0000-000089090000}"/>
    <cellStyle name="Comma 2 5 3 6" xfId="2435" xr:uid="{00000000-0005-0000-0000-00008A090000}"/>
    <cellStyle name="Comma 2 5 3 6 2" xfId="2436" xr:uid="{00000000-0005-0000-0000-00008B090000}"/>
    <cellStyle name="Comma 2 5 3 7" xfId="2437" xr:uid="{00000000-0005-0000-0000-00008C090000}"/>
    <cellStyle name="Comma 2 5 3 7 2" xfId="2438" xr:uid="{00000000-0005-0000-0000-00008D090000}"/>
    <cellStyle name="Comma 2 5 3 8" xfId="2439" xr:uid="{00000000-0005-0000-0000-00008E090000}"/>
    <cellStyle name="Comma 2 5 3 8 2" xfId="2440" xr:uid="{00000000-0005-0000-0000-00008F090000}"/>
    <cellStyle name="Comma 2 5 3 9" xfId="2441" xr:uid="{00000000-0005-0000-0000-000090090000}"/>
    <cellStyle name="Comma 2 5 4" xfId="2442" xr:uid="{00000000-0005-0000-0000-000091090000}"/>
    <cellStyle name="Comma 2 5 5" xfId="2443" xr:uid="{00000000-0005-0000-0000-000092090000}"/>
    <cellStyle name="Comma 2 5 5 2" xfId="2444" xr:uid="{00000000-0005-0000-0000-000093090000}"/>
    <cellStyle name="Comma 2 5 5 2 2" xfId="2445" xr:uid="{00000000-0005-0000-0000-000094090000}"/>
    <cellStyle name="Comma 2 5 5 2 2 2" xfId="2446" xr:uid="{00000000-0005-0000-0000-000095090000}"/>
    <cellStyle name="Comma 2 5 5 2 3" xfId="2447" xr:uid="{00000000-0005-0000-0000-000096090000}"/>
    <cellStyle name="Comma 2 5 5 2 3 2" xfId="2448" xr:uid="{00000000-0005-0000-0000-000097090000}"/>
    <cellStyle name="Comma 2 5 5 2 4" xfId="2449" xr:uid="{00000000-0005-0000-0000-000098090000}"/>
    <cellStyle name="Comma 2 5 5 3" xfId="2450" xr:uid="{00000000-0005-0000-0000-000099090000}"/>
    <cellStyle name="Comma 2 5 5 3 2" xfId="2451" xr:uid="{00000000-0005-0000-0000-00009A090000}"/>
    <cellStyle name="Comma 2 5 5 4" xfId="2452" xr:uid="{00000000-0005-0000-0000-00009B090000}"/>
    <cellStyle name="Comma 2 5 5 4 2" xfId="2453" xr:uid="{00000000-0005-0000-0000-00009C090000}"/>
    <cellStyle name="Comma 2 5 5 5" xfId="2454" xr:uid="{00000000-0005-0000-0000-00009D090000}"/>
    <cellStyle name="Comma 2 5 5 5 2" xfId="2455" xr:uid="{00000000-0005-0000-0000-00009E090000}"/>
    <cellStyle name="Comma 2 5 5 6" xfId="2456" xr:uid="{00000000-0005-0000-0000-00009F090000}"/>
    <cellStyle name="Comma 2 5 6" xfId="2457" xr:uid="{00000000-0005-0000-0000-0000A0090000}"/>
    <cellStyle name="Comma 2 6" xfId="2458" xr:uid="{00000000-0005-0000-0000-0000A1090000}"/>
    <cellStyle name="Comma 2 6 2" xfId="2459" xr:uid="{00000000-0005-0000-0000-0000A2090000}"/>
    <cellStyle name="Comma 2 6 3" xfId="2460" xr:uid="{00000000-0005-0000-0000-0000A3090000}"/>
    <cellStyle name="Comma 2 6 3 2" xfId="2461" xr:uid="{00000000-0005-0000-0000-0000A4090000}"/>
    <cellStyle name="Comma 2 6 4" xfId="2462" xr:uid="{00000000-0005-0000-0000-0000A5090000}"/>
    <cellStyle name="Comma 2 6 5" xfId="2463" xr:uid="{00000000-0005-0000-0000-0000A6090000}"/>
    <cellStyle name="Comma 2 6 5 2" xfId="2464" xr:uid="{00000000-0005-0000-0000-0000A7090000}"/>
    <cellStyle name="Comma 2 6 5 2 2" xfId="2465" xr:uid="{00000000-0005-0000-0000-0000A8090000}"/>
    <cellStyle name="Comma 2 6 5 2 2 2" xfId="2466" xr:uid="{00000000-0005-0000-0000-0000A9090000}"/>
    <cellStyle name="Comma 2 6 5 2 2 2 2" xfId="2467" xr:uid="{00000000-0005-0000-0000-0000AA090000}"/>
    <cellStyle name="Comma 2 6 5 2 2 2 2 2" xfId="2468" xr:uid="{00000000-0005-0000-0000-0000AB090000}"/>
    <cellStyle name="Comma 2 6 5 2 2 2 3" xfId="2469" xr:uid="{00000000-0005-0000-0000-0000AC090000}"/>
    <cellStyle name="Comma 2 6 5 2 2 2 3 2" xfId="2470" xr:uid="{00000000-0005-0000-0000-0000AD090000}"/>
    <cellStyle name="Comma 2 6 5 2 2 2 4" xfId="2471" xr:uid="{00000000-0005-0000-0000-0000AE090000}"/>
    <cellStyle name="Comma 2 6 5 2 2 3" xfId="2472" xr:uid="{00000000-0005-0000-0000-0000AF090000}"/>
    <cellStyle name="Comma 2 6 5 2 2 3 2" xfId="2473" xr:uid="{00000000-0005-0000-0000-0000B0090000}"/>
    <cellStyle name="Comma 2 6 5 2 2 4" xfId="2474" xr:uid="{00000000-0005-0000-0000-0000B1090000}"/>
    <cellStyle name="Comma 2 6 5 2 2 4 2" xfId="2475" xr:uid="{00000000-0005-0000-0000-0000B2090000}"/>
    <cellStyle name="Comma 2 6 5 2 2 5" xfId="2476" xr:uid="{00000000-0005-0000-0000-0000B3090000}"/>
    <cellStyle name="Comma 2 6 5 2 2 5 2" xfId="2477" xr:uid="{00000000-0005-0000-0000-0000B4090000}"/>
    <cellStyle name="Comma 2 6 5 2 2 6" xfId="2478" xr:uid="{00000000-0005-0000-0000-0000B5090000}"/>
    <cellStyle name="Comma 2 6 5 2 3" xfId="2479" xr:uid="{00000000-0005-0000-0000-0000B6090000}"/>
    <cellStyle name="Comma 2 6 5 2 3 2" xfId="2480" xr:uid="{00000000-0005-0000-0000-0000B7090000}"/>
    <cellStyle name="Comma 2 6 5 2 3 2 2" xfId="2481" xr:uid="{00000000-0005-0000-0000-0000B8090000}"/>
    <cellStyle name="Comma 2 6 5 2 3 3" xfId="2482" xr:uid="{00000000-0005-0000-0000-0000B9090000}"/>
    <cellStyle name="Comma 2 6 5 2 3 3 2" xfId="2483" xr:uid="{00000000-0005-0000-0000-0000BA090000}"/>
    <cellStyle name="Comma 2 6 5 2 3 4" xfId="2484" xr:uid="{00000000-0005-0000-0000-0000BB090000}"/>
    <cellStyle name="Comma 2 6 5 2 4" xfId="2485" xr:uid="{00000000-0005-0000-0000-0000BC090000}"/>
    <cellStyle name="Comma 2 6 5 2 4 2" xfId="2486" xr:uid="{00000000-0005-0000-0000-0000BD090000}"/>
    <cellStyle name="Comma 2 6 5 2 5" xfId="2487" xr:uid="{00000000-0005-0000-0000-0000BE090000}"/>
    <cellStyle name="Comma 2 6 5 2 5 2" xfId="2488" xr:uid="{00000000-0005-0000-0000-0000BF090000}"/>
    <cellStyle name="Comma 2 6 5 2 6" xfId="2489" xr:uid="{00000000-0005-0000-0000-0000C0090000}"/>
    <cellStyle name="Comma 2 6 5 2 6 2" xfId="2490" xr:uid="{00000000-0005-0000-0000-0000C1090000}"/>
    <cellStyle name="Comma 2 6 5 2 7" xfId="2491" xr:uid="{00000000-0005-0000-0000-0000C2090000}"/>
    <cellStyle name="Comma 2 6 5 3" xfId="2492" xr:uid="{00000000-0005-0000-0000-0000C3090000}"/>
    <cellStyle name="Comma 2 6 5 3 2" xfId="2493" xr:uid="{00000000-0005-0000-0000-0000C4090000}"/>
    <cellStyle name="Comma 2 6 5 3 2 2" xfId="2494" xr:uid="{00000000-0005-0000-0000-0000C5090000}"/>
    <cellStyle name="Comma 2 6 5 3 2 2 2" xfId="2495" xr:uid="{00000000-0005-0000-0000-0000C6090000}"/>
    <cellStyle name="Comma 2 6 5 3 2 2 2 2" xfId="2496" xr:uid="{00000000-0005-0000-0000-0000C7090000}"/>
    <cellStyle name="Comma 2 6 5 3 2 2 3" xfId="2497" xr:uid="{00000000-0005-0000-0000-0000C8090000}"/>
    <cellStyle name="Comma 2 6 5 3 2 2 3 2" xfId="2498" xr:uid="{00000000-0005-0000-0000-0000C9090000}"/>
    <cellStyle name="Comma 2 6 5 3 2 2 4" xfId="2499" xr:uid="{00000000-0005-0000-0000-0000CA090000}"/>
    <cellStyle name="Comma 2 6 5 3 2 3" xfId="2500" xr:uid="{00000000-0005-0000-0000-0000CB090000}"/>
    <cellStyle name="Comma 2 6 5 3 2 3 2" xfId="2501" xr:uid="{00000000-0005-0000-0000-0000CC090000}"/>
    <cellStyle name="Comma 2 6 5 3 2 4" xfId="2502" xr:uid="{00000000-0005-0000-0000-0000CD090000}"/>
    <cellStyle name="Comma 2 6 5 3 2 4 2" xfId="2503" xr:uid="{00000000-0005-0000-0000-0000CE090000}"/>
    <cellStyle name="Comma 2 6 5 3 2 5" xfId="2504" xr:uid="{00000000-0005-0000-0000-0000CF090000}"/>
    <cellStyle name="Comma 2 6 5 3 2 5 2" xfId="2505" xr:uid="{00000000-0005-0000-0000-0000D0090000}"/>
    <cellStyle name="Comma 2 6 5 3 2 6" xfId="2506" xr:uid="{00000000-0005-0000-0000-0000D1090000}"/>
    <cellStyle name="Comma 2 6 5 3 3" xfId="2507" xr:uid="{00000000-0005-0000-0000-0000D2090000}"/>
    <cellStyle name="Comma 2 6 5 3 3 2" xfId="2508" xr:uid="{00000000-0005-0000-0000-0000D3090000}"/>
    <cellStyle name="Comma 2 6 5 3 3 2 2" xfId="2509" xr:uid="{00000000-0005-0000-0000-0000D4090000}"/>
    <cellStyle name="Comma 2 6 5 3 3 3" xfId="2510" xr:uid="{00000000-0005-0000-0000-0000D5090000}"/>
    <cellStyle name="Comma 2 6 5 3 3 3 2" xfId="2511" xr:uid="{00000000-0005-0000-0000-0000D6090000}"/>
    <cellStyle name="Comma 2 6 5 3 3 4" xfId="2512" xr:uid="{00000000-0005-0000-0000-0000D7090000}"/>
    <cellStyle name="Comma 2 6 5 3 4" xfId="2513" xr:uid="{00000000-0005-0000-0000-0000D8090000}"/>
    <cellStyle name="Comma 2 6 5 3 4 2" xfId="2514" xr:uid="{00000000-0005-0000-0000-0000D9090000}"/>
    <cellStyle name="Comma 2 6 5 3 5" xfId="2515" xr:uid="{00000000-0005-0000-0000-0000DA090000}"/>
    <cellStyle name="Comma 2 6 5 3 5 2" xfId="2516" xr:uid="{00000000-0005-0000-0000-0000DB090000}"/>
    <cellStyle name="Comma 2 6 5 3 6" xfId="2517" xr:uid="{00000000-0005-0000-0000-0000DC090000}"/>
    <cellStyle name="Comma 2 6 5 3 6 2" xfId="2518" xr:uid="{00000000-0005-0000-0000-0000DD090000}"/>
    <cellStyle name="Comma 2 6 5 3 7" xfId="2519" xr:uid="{00000000-0005-0000-0000-0000DE090000}"/>
    <cellStyle name="Comma 2 6 5 4" xfId="2520" xr:uid="{00000000-0005-0000-0000-0000DF090000}"/>
    <cellStyle name="Comma 2 6 5 4 2" xfId="2521" xr:uid="{00000000-0005-0000-0000-0000E0090000}"/>
    <cellStyle name="Comma 2 6 5 4 2 2" xfId="2522" xr:uid="{00000000-0005-0000-0000-0000E1090000}"/>
    <cellStyle name="Comma 2 6 5 4 2 2 2" xfId="2523" xr:uid="{00000000-0005-0000-0000-0000E2090000}"/>
    <cellStyle name="Comma 2 6 5 4 2 3" xfId="2524" xr:uid="{00000000-0005-0000-0000-0000E3090000}"/>
    <cellStyle name="Comma 2 6 5 4 2 3 2" xfId="2525" xr:uid="{00000000-0005-0000-0000-0000E4090000}"/>
    <cellStyle name="Comma 2 6 5 4 2 4" xfId="2526" xr:uid="{00000000-0005-0000-0000-0000E5090000}"/>
    <cellStyle name="Comma 2 6 5 4 3" xfId="2527" xr:uid="{00000000-0005-0000-0000-0000E6090000}"/>
    <cellStyle name="Comma 2 6 5 4 3 2" xfId="2528" xr:uid="{00000000-0005-0000-0000-0000E7090000}"/>
    <cellStyle name="Comma 2 6 5 4 4" xfId="2529" xr:uid="{00000000-0005-0000-0000-0000E8090000}"/>
    <cellStyle name="Comma 2 6 5 4 4 2" xfId="2530" xr:uid="{00000000-0005-0000-0000-0000E9090000}"/>
    <cellStyle name="Comma 2 6 5 4 5" xfId="2531" xr:uid="{00000000-0005-0000-0000-0000EA090000}"/>
    <cellStyle name="Comma 2 6 5 4 5 2" xfId="2532" xr:uid="{00000000-0005-0000-0000-0000EB090000}"/>
    <cellStyle name="Comma 2 6 5 4 6" xfId="2533" xr:uid="{00000000-0005-0000-0000-0000EC090000}"/>
    <cellStyle name="Comma 2 6 5 5" xfId="2534" xr:uid="{00000000-0005-0000-0000-0000ED090000}"/>
    <cellStyle name="Comma 2 6 5 5 2" xfId="2535" xr:uid="{00000000-0005-0000-0000-0000EE090000}"/>
    <cellStyle name="Comma 2 6 5 5 2 2" xfId="2536" xr:uid="{00000000-0005-0000-0000-0000EF090000}"/>
    <cellStyle name="Comma 2 6 5 5 3" xfId="2537" xr:uid="{00000000-0005-0000-0000-0000F0090000}"/>
    <cellStyle name="Comma 2 6 5 5 3 2" xfId="2538" xr:uid="{00000000-0005-0000-0000-0000F1090000}"/>
    <cellStyle name="Comma 2 6 5 5 4" xfId="2539" xr:uid="{00000000-0005-0000-0000-0000F2090000}"/>
    <cellStyle name="Comma 2 6 5 6" xfId="2540" xr:uid="{00000000-0005-0000-0000-0000F3090000}"/>
    <cellStyle name="Comma 2 6 5 6 2" xfId="2541" xr:uid="{00000000-0005-0000-0000-0000F4090000}"/>
    <cellStyle name="Comma 2 6 5 7" xfId="2542" xr:uid="{00000000-0005-0000-0000-0000F5090000}"/>
    <cellStyle name="Comma 2 6 5 7 2" xfId="2543" xr:uid="{00000000-0005-0000-0000-0000F6090000}"/>
    <cellStyle name="Comma 2 6 5 8" xfId="2544" xr:uid="{00000000-0005-0000-0000-0000F7090000}"/>
    <cellStyle name="Comma 2 6 5 8 2" xfId="2545" xr:uid="{00000000-0005-0000-0000-0000F8090000}"/>
    <cellStyle name="Comma 2 6 5 9" xfId="2546" xr:uid="{00000000-0005-0000-0000-0000F9090000}"/>
    <cellStyle name="Comma 2 6 6" xfId="2547" xr:uid="{00000000-0005-0000-0000-0000FA090000}"/>
    <cellStyle name="Comma 2 7" xfId="2548" xr:uid="{00000000-0005-0000-0000-0000FB090000}"/>
    <cellStyle name="Comma 2 7 2" xfId="2549" xr:uid="{00000000-0005-0000-0000-0000FC090000}"/>
    <cellStyle name="Comma 2 7 2 2" xfId="2550" xr:uid="{00000000-0005-0000-0000-0000FD090000}"/>
    <cellStyle name="Comma 2 7 3" xfId="2551" xr:uid="{00000000-0005-0000-0000-0000FE090000}"/>
    <cellStyle name="Comma 2 7 4" xfId="2552" xr:uid="{00000000-0005-0000-0000-0000FF090000}"/>
    <cellStyle name="Comma 2 8" xfId="2553" xr:uid="{00000000-0005-0000-0000-0000000A0000}"/>
    <cellStyle name="Comma 2 8 2" xfId="2554" xr:uid="{00000000-0005-0000-0000-0000010A0000}"/>
    <cellStyle name="Comma 2 9" xfId="2555" xr:uid="{00000000-0005-0000-0000-0000020A0000}"/>
    <cellStyle name="Comma 20" xfId="2556" xr:uid="{00000000-0005-0000-0000-0000030A0000}"/>
    <cellStyle name="Comma 21" xfId="2557" xr:uid="{00000000-0005-0000-0000-0000040A0000}"/>
    <cellStyle name="Comma 22" xfId="2558" xr:uid="{00000000-0005-0000-0000-0000050A0000}"/>
    <cellStyle name="Comma 23" xfId="2559" xr:uid="{00000000-0005-0000-0000-0000060A0000}"/>
    <cellStyle name="Comma 24" xfId="2560" xr:uid="{00000000-0005-0000-0000-0000070A0000}"/>
    <cellStyle name="Comma 25" xfId="2561" xr:uid="{00000000-0005-0000-0000-0000080A0000}"/>
    <cellStyle name="Comma 26" xfId="2562" xr:uid="{00000000-0005-0000-0000-0000090A0000}"/>
    <cellStyle name="Comma 27" xfId="2563" xr:uid="{00000000-0005-0000-0000-00000A0A0000}"/>
    <cellStyle name="Comma 28" xfId="2564" xr:uid="{00000000-0005-0000-0000-00000B0A0000}"/>
    <cellStyle name="Comma 29" xfId="2565" xr:uid="{00000000-0005-0000-0000-00000C0A0000}"/>
    <cellStyle name="Comma 3" xfId="2566" xr:uid="{00000000-0005-0000-0000-00000D0A0000}"/>
    <cellStyle name="Comma 3 2" xfId="2" xr:uid="{00000000-0005-0000-0000-00000E0A0000}"/>
    <cellStyle name="Comma 3 2 2" xfId="2567" xr:uid="{00000000-0005-0000-0000-00000F0A0000}"/>
    <cellStyle name="Comma 3 2 2 2" xfId="2568" xr:uid="{00000000-0005-0000-0000-0000100A0000}"/>
    <cellStyle name="Comma 3 2 2 2 2" xfId="2569" xr:uid="{00000000-0005-0000-0000-0000110A0000}"/>
    <cellStyle name="Comma 3 2 2 3" xfId="2570" xr:uid="{00000000-0005-0000-0000-0000120A0000}"/>
    <cellStyle name="Comma 3 2 3" xfId="2571" xr:uid="{00000000-0005-0000-0000-0000130A0000}"/>
    <cellStyle name="Comma 3 2 3 2" xfId="2572" xr:uid="{00000000-0005-0000-0000-0000140A0000}"/>
    <cellStyle name="Comma 3 2 3 2 2" xfId="2573" xr:uid="{00000000-0005-0000-0000-0000150A0000}"/>
    <cellStyle name="Comma 3 2 3 2 2 2" xfId="2574" xr:uid="{00000000-0005-0000-0000-0000160A0000}"/>
    <cellStyle name="Comma 3 2 3 2 2 2 2" xfId="2575" xr:uid="{00000000-0005-0000-0000-0000170A0000}"/>
    <cellStyle name="Comma 3 2 3 2 2 2 2 2" xfId="2576" xr:uid="{00000000-0005-0000-0000-0000180A0000}"/>
    <cellStyle name="Comma 3 2 3 2 2 2 3" xfId="2577" xr:uid="{00000000-0005-0000-0000-0000190A0000}"/>
    <cellStyle name="Comma 3 2 3 2 2 2 3 2" xfId="2578" xr:uid="{00000000-0005-0000-0000-00001A0A0000}"/>
    <cellStyle name="Comma 3 2 3 2 2 2 4" xfId="2579" xr:uid="{00000000-0005-0000-0000-00001B0A0000}"/>
    <cellStyle name="Comma 3 2 3 2 2 3" xfId="2580" xr:uid="{00000000-0005-0000-0000-00001C0A0000}"/>
    <cellStyle name="Comma 3 2 3 2 2 3 2" xfId="2581" xr:uid="{00000000-0005-0000-0000-00001D0A0000}"/>
    <cellStyle name="Comma 3 2 3 2 2 4" xfId="2582" xr:uid="{00000000-0005-0000-0000-00001E0A0000}"/>
    <cellStyle name="Comma 3 2 3 2 2 4 2" xfId="2583" xr:uid="{00000000-0005-0000-0000-00001F0A0000}"/>
    <cellStyle name="Comma 3 2 3 2 2 5" xfId="2584" xr:uid="{00000000-0005-0000-0000-0000200A0000}"/>
    <cellStyle name="Comma 3 2 3 2 2 5 2" xfId="2585" xr:uid="{00000000-0005-0000-0000-0000210A0000}"/>
    <cellStyle name="Comma 3 2 3 2 2 6" xfId="2586" xr:uid="{00000000-0005-0000-0000-0000220A0000}"/>
    <cellStyle name="Comma 3 2 3 2 3" xfId="2587" xr:uid="{00000000-0005-0000-0000-0000230A0000}"/>
    <cellStyle name="Comma 3 2 3 2 3 2" xfId="2588" xr:uid="{00000000-0005-0000-0000-0000240A0000}"/>
    <cellStyle name="Comma 3 2 3 2 3 2 2" xfId="2589" xr:uid="{00000000-0005-0000-0000-0000250A0000}"/>
    <cellStyle name="Comma 3 2 3 2 3 3" xfId="2590" xr:uid="{00000000-0005-0000-0000-0000260A0000}"/>
    <cellStyle name="Comma 3 2 3 2 3 3 2" xfId="2591" xr:uid="{00000000-0005-0000-0000-0000270A0000}"/>
    <cellStyle name="Comma 3 2 3 2 3 4" xfId="2592" xr:uid="{00000000-0005-0000-0000-0000280A0000}"/>
    <cellStyle name="Comma 3 2 3 2 4" xfId="2593" xr:uid="{00000000-0005-0000-0000-0000290A0000}"/>
    <cellStyle name="Comma 3 2 3 2 4 2" xfId="2594" xr:uid="{00000000-0005-0000-0000-00002A0A0000}"/>
    <cellStyle name="Comma 3 2 3 2 5" xfId="2595" xr:uid="{00000000-0005-0000-0000-00002B0A0000}"/>
    <cellStyle name="Comma 3 2 3 2 5 2" xfId="2596" xr:uid="{00000000-0005-0000-0000-00002C0A0000}"/>
    <cellStyle name="Comma 3 2 3 2 6" xfId="2597" xr:uid="{00000000-0005-0000-0000-00002D0A0000}"/>
    <cellStyle name="Comma 3 2 3 2 6 2" xfId="2598" xr:uid="{00000000-0005-0000-0000-00002E0A0000}"/>
    <cellStyle name="Comma 3 2 3 2 7" xfId="2599" xr:uid="{00000000-0005-0000-0000-00002F0A0000}"/>
    <cellStyle name="Comma 3 2 3 3" xfId="2600" xr:uid="{00000000-0005-0000-0000-0000300A0000}"/>
    <cellStyle name="Comma 3 2 3 3 2" xfId="2601" xr:uid="{00000000-0005-0000-0000-0000310A0000}"/>
    <cellStyle name="Comma 3 2 3 3 2 2" xfId="2602" xr:uid="{00000000-0005-0000-0000-0000320A0000}"/>
    <cellStyle name="Comma 3 2 3 3 2 2 2" xfId="2603" xr:uid="{00000000-0005-0000-0000-0000330A0000}"/>
    <cellStyle name="Comma 3 2 3 3 2 2 2 2" xfId="2604" xr:uid="{00000000-0005-0000-0000-0000340A0000}"/>
    <cellStyle name="Comma 3 2 3 3 2 2 3" xfId="2605" xr:uid="{00000000-0005-0000-0000-0000350A0000}"/>
    <cellStyle name="Comma 3 2 3 3 2 2 3 2" xfId="2606" xr:uid="{00000000-0005-0000-0000-0000360A0000}"/>
    <cellStyle name="Comma 3 2 3 3 2 2 4" xfId="2607" xr:uid="{00000000-0005-0000-0000-0000370A0000}"/>
    <cellStyle name="Comma 3 2 3 3 2 3" xfId="2608" xr:uid="{00000000-0005-0000-0000-0000380A0000}"/>
    <cellStyle name="Comma 3 2 3 3 2 3 2" xfId="2609" xr:uid="{00000000-0005-0000-0000-0000390A0000}"/>
    <cellStyle name="Comma 3 2 3 3 2 4" xfId="2610" xr:uid="{00000000-0005-0000-0000-00003A0A0000}"/>
    <cellStyle name="Comma 3 2 3 3 2 4 2" xfId="2611" xr:uid="{00000000-0005-0000-0000-00003B0A0000}"/>
    <cellStyle name="Comma 3 2 3 3 2 5" xfId="2612" xr:uid="{00000000-0005-0000-0000-00003C0A0000}"/>
    <cellStyle name="Comma 3 2 3 3 2 5 2" xfId="2613" xr:uid="{00000000-0005-0000-0000-00003D0A0000}"/>
    <cellStyle name="Comma 3 2 3 3 2 6" xfId="2614" xr:uid="{00000000-0005-0000-0000-00003E0A0000}"/>
    <cellStyle name="Comma 3 2 3 3 3" xfId="2615" xr:uid="{00000000-0005-0000-0000-00003F0A0000}"/>
    <cellStyle name="Comma 3 2 3 3 3 2" xfId="2616" xr:uid="{00000000-0005-0000-0000-0000400A0000}"/>
    <cellStyle name="Comma 3 2 3 3 3 2 2" xfId="2617" xr:uid="{00000000-0005-0000-0000-0000410A0000}"/>
    <cellStyle name="Comma 3 2 3 3 3 3" xfId="2618" xr:uid="{00000000-0005-0000-0000-0000420A0000}"/>
    <cellStyle name="Comma 3 2 3 3 3 3 2" xfId="2619" xr:uid="{00000000-0005-0000-0000-0000430A0000}"/>
    <cellStyle name="Comma 3 2 3 3 3 4" xfId="2620" xr:uid="{00000000-0005-0000-0000-0000440A0000}"/>
    <cellStyle name="Comma 3 2 3 3 4" xfId="2621" xr:uid="{00000000-0005-0000-0000-0000450A0000}"/>
    <cellStyle name="Comma 3 2 3 3 4 2" xfId="2622" xr:uid="{00000000-0005-0000-0000-0000460A0000}"/>
    <cellStyle name="Comma 3 2 3 3 5" xfId="2623" xr:uid="{00000000-0005-0000-0000-0000470A0000}"/>
    <cellStyle name="Comma 3 2 3 3 5 2" xfId="2624" xr:uid="{00000000-0005-0000-0000-0000480A0000}"/>
    <cellStyle name="Comma 3 2 3 3 6" xfId="2625" xr:uid="{00000000-0005-0000-0000-0000490A0000}"/>
    <cellStyle name="Comma 3 2 3 3 6 2" xfId="2626" xr:uid="{00000000-0005-0000-0000-00004A0A0000}"/>
    <cellStyle name="Comma 3 2 3 3 7" xfId="2627" xr:uid="{00000000-0005-0000-0000-00004B0A0000}"/>
    <cellStyle name="Comma 3 2 3 4" xfId="2628" xr:uid="{00000000-0005-0000-0000-00004C0A0000}"/>
    <cellStyle name="Comma 3 2 3 4 2" xfId="2629" xr:uid="{00000000-0005-0000-0000-00004D0A0000}"/>
    <cellStyle name="Comma 3 2 3 4 2 2" xfId="2630" xr:uid="{00000000-0005-0000-0000-00004E0A0000}"/>
    <cellStyle name="Comma 3 2 3 4 2 2 2" xfId="2631" xr:uid="{00000000-0005-0000-0000-00004F0A0000}"/>
    <cellStyle name="Comma 3 2 3 4 2 3" xfId="2632" xr:uid="{00000000-0005-0000-0000-0000500A0000}"/>
    <cellStyle name="Comma 3 2 3 4 2 3 2" xfId="2633" xr:uid="{00000000-0005-0000-0000-0000510A0000}"/>
    <cellStyle name="Comma 3 2 3 4 2 4" xfId="2634" xr:uid="{00000000-0005-0000-0000-0000520A0000}"/>
    <cellStyle name="Comma 3 2 3 4 3" xfId="2635" xr:uid="{00000000-0005-0000-0000-0000530A0000}"/>
    <cellStyle name="Comma 3 2 3 4 3 2" xfId="2636" xr:uid="{00000000-0005-0000-0000-0000540A0000}"/>
    <cellStyle name="Comma 3 2 3 4 4" xfId="2637" xr:uid="{00000000-0005-0000-0000-0000550A0000}"/>
    <cellStyle name="Comma 3 2 3 4 4 2" xfId="2638" xr:uid="{00000000-0005-0000-0000-0000560A0000}"/>
    <cellStyle name="Comma 3 2 3 4 5" xfId="2639" xr:uid="{00000000-0005-0000-0000-0000570A0000}"/>
    <cellStyle name="Comma 3 2 3 4 5 2" xfId="2640" xr:uid="{00000000-0005-0000-0000-0000580A0000}"/>
    <cellStyle name="Comma 3 2 3 4 6" xfId="2641" xr:uid="{00000000-0005-0000-0000-0000590A0000}"/>
    <cellStyle name="Comma 3 2 3 5" xfId="2642" xr:uid="{00000000-0005-0000-0000-00005A0A0000}"/>
    <cellStyle name="Comma 3 2 3 5 2" xfId="2643" xr:uid="{00000000-0005-0000-0000-00005B0A0000}"/>
    <cellStyle name="Comma 3 2 3 5 2 2" xfId="2644" xr:uid="{00000000-0005-0000-0000-00005C0A0000}"/>
    <cellStyle name="Comma 3 2 3 5 3" xfId="2645" xr:uid="{00000000-0005-0000-0000-00005D0A0000}"/>
    <cellStyle name="Comma 3 2 3 5 3 2" xfId="2646" xr:uid="{00000000-0005-0000-0000-00005E0A0000}"/>
    <cellStyle name="Comma 3 2 3 5 4" xfId="2647" xr:uid="{00000000-0005-0000-0000-00005F0A0000}"/>
    <cellStyle name="Comma 3 2 3 6" xfId="2648" xr:uid="{00000000-0005-0000-0000-0000600A0000}"/>
    <cellStyle name="Comma 3 2 3 6 2" xfId="2649" xr:uid="{00000000-0005-0000-0000-0000610A0000}"/>
    <cellStyle name="Comma 3 2 3 7" xfId="2650" xr:uid="{00000000-0005-0000-0000-0000620A0000}"/>
    <cellStyle name="Comma 3 2 3 7 2" xfId="2651" xr:uid="{00000000-0005-0000-0000-0000630A0000}"/>
    <cellStyle name="Comma 3 2 3 8" xfId="2652" xr:uid="{00000000-0005-0000-0000-0000640A0000}"/>
    <cellStyle name="Comma 3 2 3 8 2" xfId="2653" xr:uid="{00000000-0005-0000-0000-0000650A0000}"/>
    <cellStyle name="Comma 3 2 3 9" xfId="2654" xr:uid="{00000000-0005-0000-0000-0000660A0000}"/>
    <cellStyle name="Comma 3 2 4" xfId="2655" xr:uid="{00000000-0005-0000-0000-0000670A0000}"/>
    <cellStyle name="Comma 3 2 5" xfId="2656" xr:uid="{00000000-0005-0000-0000-0000680A0000}"/>
    <cellStyle name="Comma 3 3" xfId="2657" xr:uid="{00000000-0005-0000-0000-0000690A0000}"/>
    <cellStyle name="Comma 3 3 2" xfId="2658" xr:uid="{00000000-0005-0000-0000-00006A0A0000}"/>
    <cellStyle name="Comma 3 3 3" xfId="2659" xr:uid="{00000000-0005-0000-0000-00006B0A0000}"/>
    <cellStyle name="Comma 3 3 3 2" xfId="2660" xr:uid="{00000000-0005-0000-0000-00006C0A0000}"/>
    <cellStyle name="Comma 3 3 3 2 2" xfId="2661" xr:uid="{00000000-0005-0000-0000-00006D0A0000}"/>
    <cellStyle name="Comma 3 3 3 2 2 2" xfId="2662" xr:uid="{00000000-0005-0000-0000-00006E0A0000}"/>
    <cellStyle name="Comma 3 3 3 2 2 2 2" xfId="2663" xr:uid="{00000000-0005-0000-0000-00006F0A0000}"/>
    <cellStyle name="Comma 3 3 3 2 2 2 2 2" xfId="2664" xr:uid="{00000000-0005-0000-0000-0000700A0000}"/>
    <cellStyle name="Comma 3 3 3 2 2 2 3" xfId="2665" xr:uid="{00000000-0005-0000-0000-0000710A0000}"/>
    <cellStyle name="Comma 3 3 3 2 2 2 3 2" xfId="2666" xr:uid="{00000000-0005-0000-0000-0000720A0000}"/>
    <cellStyle name="Comma 3 3 3 2 2 2 4" xfId="2667" xr:uid="{00000000-0005-0000-0000-0000730A0000}"/>
    <cellStyle name="Comma 3 3 3 2 2 3" xfId="2668" xr:uid="{00000000-0005-0000-0000-0000740A0000}"/>
    <cellStyle name="Comma 3 3 3 2 2 3 2" xfId="2669" xr:uid="{00000000-0005-0000-0000-0000750A0000}"/>
    <cellStyle name="Comma 3 3 3 2 2 4" xfId="2670" xr:uid="{00000000-0005-0000-0000-0000760A0000}"/>
    <cellStyle name="Comma 3 3 3 2 2 4 2" xfId="2671" xr:uid="{00000000-0005-0000-0000-0000770A0000}"/>
    <cellStyle name="Comma 3 3 3 2 2 5" xfId="2672" xr:uid="{00000000-0005-0000-0000-0000780A0000}"/>
    <cellStyle name="Comma 3 3 3 2 2 5 2" xfId="2673" xr:uid="{00000000-0005-0000-0000-0000790A0000}"/>
    <cellStyle name="Comma 3 3 3 2 2 6" xfId="2674" xr:uid="{00000000-0005-0000-0000-00007A0A0000}"/>
    <cellStyle name="Comma 3 3 3 2 3" xfId="2675" xr:uid="{00000000-0005-0000-0000-00007B0A0000}"/>
    <cellStyle name="Comma 3 3 3 2 3 2" xfId="2676" xr:uid="{00000000-0005-0000-0000-00007C0A0000}"/>
    <cellStyle name="Comma 3 3 3 2 3 2 2" xfId="2677" xr:uid="{00000000-0005-0000-0000-00007D0A0000}"/>
    <cellStyle name="Comma 3 3 3 2 3 3" xfId="2678" xr:uid="{00000000-0005-0000-0000-00007E0A0000}"/>
    <cellStyle name="Comma 3 3 3 2 3 3 2" xfId="2679" xr:uid="{00000000-0005-0000-0000-00007F0A0000}"/>
    <cellStyle name="Comma 3 3 3 2 3 4" xfId="2680" xr:uid="{00000000-0005-0000-0000-0000800A0000}"/>
    <cellStyle name="Comma 3 3 3 2 4" xfId="2681" xr:uid="{00000000-0005-0000-0000-0000810A0000}"/>
    <cellStyle name="Comma 3 3 3 2 4 2" xfId="2682" xr:uid="{00000000-0005-0000-0000-0000820A0000}"/>
    <cellStyle name="Comma 3 3 3 2 5" xfId="2683" xr:uid="{00000000-0005-0000-0000-0000830A0000}"/>
    <cellStyle name="Comma 3 3 3 2 5 2" xfId="2684" xr:uid="{00000000-0005-0000-0000-0000840A0000}"/>
    <cellStyle name="Comma 3 3 3 2 6" xfId="2685" xr:uid="{00000000-0005-0000-0000-0000850A0000}"/>
    <cellStyle name="Comma 3 3 3 2 6 2" xfId="2686" xr:uid="{00000000-0005-0000-0000-0000860A0000}"/>
    <cellStyle name="Comma 3 3 3 2 7" xfId="2687" xr:uid="{00000000-0005-0000-0000-0000870A0000}"/>
    <cellStyle name="Comma 3 3 3 3" xfId="2688" xr:uid="{00000000-0005-0000-0000-0000880A0000}"/>
    <cellStyle name="Comma 3 3 3 3 2" xfId="2689" xr:uid="{00000000-0005-0000-0000-0000890A0000}"/>
    <cellStyle name="Comma 3 3 3 3 2 2" xfId="2690" xr:uid="{00000000-0005-0000-0000-00008A0A0000}"/>
    <cellStyle name="Comma 3 3 3 3 2 2 2" xfId="2691" xr:uid="{00000000-0005-0000-0000-00008B0A0000}"/>
    <cellStyle name="Comma 3 3 3 3 2 2 2 2" xfId="2692" xr:uid="{00000000-0005-0000-0000-00008C0A0000}"/>
    <cellStyle name="Comma 3 3 3 3 2 2 3" xfId="2693" xr:uid="{00000000-0005-0000-0000-00008D0A0000}"/>
    <cellStyle name="Comma 3 3 3 3 2 2 3 2" xfId="2694" xr:uid="{00000000-0005-0000-0000-00008E0A0000}"/>
    <cellStyle name="Comma 3 3 3 3 2 2 4" xfId="2695" xr:uid="{00000000-0005-0000-0000-00008F0A0000}"/>
    <cellStyle name="Comma 3 3 3 3 2 3" xfId="2696" xr:uid="{00000000-0005-0000-0000-0000900A0000}"/>
    <cellStyle name="Comma 3 3 3 3 2 3 2" xfId="2697" xr:uid="{00000000-0005-0000-0000-0000910A0000}"/>
    <cellStyle name="Comma 3 3 3 3 2 4" xfId="2698" xr:uid="{00000000-0005-0000-0000-0000920A0000}"/>
    <cellStyle name="Comma 3 3 3 3 2 4 2" xfId="2699" xr:uid="{00000000-0005-0000-0000-0000930A0000}"/>
    <cellStyle name="Comma 3 3 3 3 2 5" xfId="2700" xr:uid="{00000000-0005-0000-0000-0000940A0000}"/>
    <cellStyle name="Comma 3 3 3 3 2 5 2" xfId="2701" xr:uid="{00000000-0005-0000-0000-0000950A0000}"/>
    <cellStyle name="Comma 3 3 3 3 2 6" xfId="2702" xr:uid="{00000000-0005-0000-0000-0000960A0000}"/>
    <cellStyle name="Comma 3 3 3 3 3" xfId="2703" xr:uid="{00000000-0005-0000-0000-0000970A0000}"/>
    <cellStyle name="Comma 3 3 3 3 3 2" xfId="2704" xr:uid="{00000000-0005-0000-0000-0000980A0000}"/>
    <cellStyle name="Comma 3 3 3 3 3 2 2" xfId="2705" xr:uid="{00000000-0005-0000-0000-0000990A0000}"/>
    <cellStyle name="Comma 3 3 3 3 3 3" xfId="2706" xr:uid="{00000000-0005-0000-0000-00009A0A0000}"/>
    <cellStyle name="Comma 3 3 3 3 3 3 2" xfId="2707" xr:uid="{00000000-0005-0000-0000-00009B0A0000}"/>
    <cellStyle name="Comma 3 3 3 3 3 4" xfId="2708" xr:uid="{00000000-0005-0000-0000-00009C0A0000}"/>
    <cellStyle name="Comma 3 3 3 3 4" xfId="2709" xr:uid="{00000000-0005-0000-0000-00009D0A0000}"/>
    <cellStyle name="Comma 3 3 3 3 4 2" xfId="2710" xr:uid="{00000000-0005-0000-0000-00009E0A0000}"/>
    <cellStyle name="Comma 3 3 3 3 5" xfId="2711" xr:uid="{00000000-0005-0000-0000-00009F0A0000}"/>
    <cellStyle name="Comma 3 3 3 3 5 2" xfId="2712" xr:uid="{00000000-0005-0000-0000-0000A00A0000}"/>
    <cellStyle name="Comma 3 3 3 3 6" xfId="2713" xr:uid="{00000000-0005-0000-0000-0000A10A0000}"/>
    <cellStyle name="Comma 3 3 3 3 6 2" xfId="2714" xr:uid="{00000000-0005-0000-0000-0000A20A0000}"/>
    <cellStyle name="Comma 3 3 3 3 7" xfId="2715" xr:uid="{00000000-0005-0000-0000-0000A30A0000}"/>
    <cellStyle name="Comma 3 3 3 4" xfId="2716" xr:uid="{00000000-0005-0000-0000-0000A40A0000}"/>
    <cellStyle name="Comma 3 3 3 4 2" xfId="2717" xr:uid="{00000000-0005-0000-0000-0000A50A0000}"/>
    <cellStyle name="Comma 3 3 3 4 2 2" xfId="2718" xr:uid="{00000000-0005-0000-0000-0000A60A0000}"/>
    <cellStyle name="Comma 3 3 3 4 2 2 2" xfId="2719" xr:uid="{00000000-0005-0000-0000-0000A70A0000}"/>
    <cellStyle name="Comma 3 3 3 4 2 3" xfId="2720" xr:uid="{00000000-0005-0000-0000-0000A80A0000}"/>
    <cellStyle name="Comma 3 3 3 4 2 3 2" xfId="2721" xr:uid="{00000000-0005-0000-0000-0000A90A0000}"/>
    <cellStyle name="Comma 3 3 3 4 2 4" xfId="2722" xr:uid="{00000000-0005-0000-0000-0000AA0A0000}"/>
    <cellStyle name="Comma 3 3 3 4 3" xfId="2723" xr:uid="{00000000-0005-0000-0000-0000AB0A0000}"/>
    <cellStyle name="Comma 3 3 3 4 3 2" xfId="2724" xr:uid="{00000000-0005-0000-0000-0000AC0A0000}"/>
    <cellStyle name="Comma 3 3 3 4 4" xfId="2725" xr:uid="{00000000-0005-0000-0000-0000AD0A0000}"/>
    <cellStyle name="Comma 3 3 3 4 4 2" xfId="2726" xr:uid="{00000000-0005-0000-0000-0000AE0A0000}"/>
    <cellStyle name="Comma 3 3 3 4 5" xfId="2727" xr:uid="{00000000-0005-0000-0000-0000AF0A0000}"/>
    <cellStyle name="Comma 3 3 3 4 5 2" xfId="2728" xr:uid="{00000000-0005-0000-0000-0000B00A0000}"/>
    <cellStyle name="Comma 3 3 3 4 6" xfId="2729" xr:uid="{00000000-0005-0000-0000-0000B10A0000}"/>
    <cellStyle name="Comma 3 3 3 5" xfId="2730" xr:uid="{00000000-0005-0000-0000-0000B20A0000}"/>
    <cellStyle name="Comma 3 3 3 5 2" xfId="2731" xr:uid="{00000000-0005-0000-0000-0000B30A0000}"/>
    <cellStyle name="Comma 3 3 3 5 2 2" xfId="2732" xr:uid="{00000000-0005-0000-0000-0000B40A0000}"/>
    <cellStyle name="Comma 3 3 3 5 3" xfId="2733" xr:uid="{00000000-0005-0000-0000-0000B50A0000}"/>
    <cellStyle name="Comma 3 3 3 5 3 2" xfId="2734" xr:uid="{00000000-0005-0000-0000-0000B60A0000}"/>
    <cellStyle name="Comma 3 3 3 5 4" xfId="2735" xr:uid="{00000000-0005-0000-0000-0000B70A0000}"/>
    <cellStyle name="Comma 3 3 3 6" xfId="2736" xr:uid="{00000000-0005-0000-0000-0000B80A0000}"/>
    <cellStyle name="Comma 3 3 3 6 2" xfId="2737" xr:uid="{00000000-0005-0000-0000-0000B90A0000}"/>
    <cellStyle name="Comma 3 3 3 7" xfId="2738" xr:uid="{00000000-0005-0000-0000-0000BA0A0000}"/>
    <cellStyle name="Comma 3 3 3 7 2" xfId="2739" xr:uid="{00000000-0005-0000-0000-0000BB0A0000}"/>
    <cellStyle name="Comma 3 3 3 8" xfId="2740" xr:uid="{00000000-0005-0000-0000-0000BC0A0000}"/>
    <cellStyle name="Comma 3 3 3 8 2" xfId="2741" xr:uid="{00000000-0005-0000-0000-0000BD0A0000}"/>
    <cellStyle name="Comma 3 3 3 9" xfId="2742" xr:uid="{00000000-0005-0000-0000-0000BE0A0000}"/>
    <cellStyle name="Comma 3 4" xfId="2743" xr:uid="{00000000-0005-0000-0000-0000BF0A0000}"/>
    <cellStyle name="Comma 3 4 2" xfId="2744" xr:uid="{00000000-0005-0000-0000-0000C00A0000}"/>
    <cellStyle name="Comma 3 4 2 2" xfId="2745" xr:uid="{00000000-0005-0000-0000-0000C10A0000}"/>
    <cellStyle name="Comma 3 4 3" xfId="2746" xr:uid="{00000000-0005-0000-0000-0000C20A0000}"/>
    <cellStyle name="Comma 3 5" xfId="2747" xr:uid="{00000000-0005-0000-0000-0000C30A0000}"/>
    <cellStyle name="Comma 3 5 2" xfId="2748" xr:uid="{00000000-0005-0000-0000-0000C40A0000}"/>
    <cellStyle name="Comma 3 5 2 2" xfId="2749" xr:uid="{00000000-0005-0000-0000-0000C50A0000}"/>
    <cellStyle name="Comma 3 5 2 2 2" xfId="2750" xr:uid="{00000000-0005-0000-0000-0000C60A0000}"/>
    <cellStyle name="Comma 3 5 2 2 2 2" xfId="2751" xr:uid="{00000000-0005-0000-0000-0000C70A0000}"/>
    <cellStyle name="Comma 3 5 2 2 2 2 2" xfId="2752" xr:uid="{00000000-0005-0000-0000-0000C80A0000}"/>
    <cellStyle name="Comma 3 5 2 2 2 3" xfId="2753" xr:uid="{00000000-0005-0000-0000-0000C90A0000}"/>
    <cellStyle name="Comma 3 5 2 2 2 3 2" xfId="2754" xr:uid="{00000000-0005-0000-0000-0000CA0A0000}"/>
    <cellStyle name="Comma 3 5 2 2 2 4" xfId="2755" xr:uid="{00000000-0005-0000-0000-0000CB0A0000}"/>
    <cellStyle name="Comma 3 5 2 2 3" xfId="2756" xr:uid="{00000000-0005-0000-0000-0000CC0A0000}"/>
    <cellStyle name="Comma 3 5 2 2 3 2" xfId="2757" xr:uid="{00000000-0005-0000-0000-0000CD0A0000}"/>
    <cellStyle name="Comma 3 5 2 2 4" xfId="2758" xr:uid="{00000000-0005-0000-0000-0000CE0A0000}"/>
    <cellStyle name="Comma 3 5 2 2 4 2" xfId="2759" xr:uid="{00000000-0005-0000-0000-0000CF0A0000}"/>
    <cellStyle name="Comma 3 5 2 2 5" xfId="2760" xr:uid="{00000000-0005-0000-0000-0000D00A0000}"/>
    <cellStyle name="Comma 3 5 2 2 5 2" xfId="2761" xr:uid="{00000000-0005-0000-0000-0000D10A0000}"/>
    <cellStyle name="Comma 3 5 2 2 6" xfId="2762" xr:uid="{00000000-0005-0000-0000-0000D20A0000}"/>
    <cellStyle name="Comma 3 5 2 3" xfId="2763" xr:uid="{00000000-0005-0000-0000-0000D30A0000}"/>
    <cellStyle name="Comma 3 5 2 3 2" xfId="2764" xr:uid="{00000000-0005-0000-0000-0000D40A0000}"/>
    <cellStyle name="Comma 3 5 2 3 2 2" xfId="2765" xr:uid="{00000000-0005-0000-0000-0000D50A0000}"/>
    <cellStyle name="Comma 3 5 2 3 3" xfId="2766" xr:uid="{00000000-0005-0000-0000-0000D60A0000}"/>
    <cellStyle name="Comma 3 5 2 3 3 2" xfId="2767" xr:uid="{00000000-0005-0000-0000-0000D70A0000}"/>
    <cellStyle name="Comma 3 5 2 3 4" xfId="2768" xr:uid="{00000000-0005-0000-0000-0000D80A0000}"/>
    <cellStyle name="Comma 3 5 2 4" xfId="2769" xr:uid="{00000000-0005-0000-0000-0000D90A0000}"/>
    <cellStyle name="Comma 3 5 2 4 2" xfId="2770" xr:uid="{00000000-0005-0000-0000-0000DA0A0000}"/>
    <cellStyle name="Comma 3 5 2 5" xfId="2771" xr:uid="{00000000-0005-0000-0000-0000DB0A0000}"/>
    <cellStyle name="Comma 3 5 2 5 2" xfId="2772" xr:uid="{00000000-0005-0000-0000-0000DC0A0000}"/>
    <cellStyle name="Comma 3 5 2 6" xfId="2773" xr:uid="{00000000-0005-0000-0000-0000DD0A0000}"/>
    <cellStyle name="Comma 3 5 2 6 2" xfId="2774" xr:uid="{00000000-0005-0000-0000-0000DE0A0000}"/>
    <cellStyle name="Comma 3 5 2 7" xfId="2775" xr:uid="{00000000-0005-0000-0000-0000DF0A0000}"/>
    <cellStyle name="Comma 3 5 3" xfId="2776" xr:uid="{00000000-0005-0000-0000-0000E00A0000}"/>
    <cellStyle name="Comma 3 5 3 2" xfId="2777" xr:uid="{00000000-0005-0000-0000-0000E10A0000}"/>
    <cellStyle name="Comma 3 5 3 2 2" xfId="2778" xr:uid="{00000000-0005-0000-0000-0000E20A0000}"/>
    <cellStyle name="Comma 3 5 3 2 2 2" xfId="2779" xr:uid="{00000000-0005-0000-0000-0000E30A0000}"/>
    <cellStyle name="Comma 3 5 3 2 2 2 2" xfId="2780" xr:uid="{00000000-0005-0000-0000-0000E40A0000}"/>
    <cellStyle name="Comma 3 5 3 2 2 3" xfId="2781" xr:uid="{00000000-0005-0000-0000-0000E50A0000}"/>
    <cellStyle name="Comma 3 5 3 2 2 3 2" xfId="2782" xr:uid="{00000000-0005-0000-0000-0000E60A0000}"/>
    <cellStyle name="Comma 3 5 3 2 2 4" xfId="2783" xr:uid="{00000000-0005-0000-0000-0000E70A0000}"/>
    <cellStyle name="Comma 3 5 3 2 3" xfId="2784" xr:uid="{00000000-0005-0000-0000-0000E80A0000}"/>
    <cellStyle name="Comma 3 5 3 2 3 2" xfId="2785" xr:uid="{00000000-0005-0000-0000-0000E90A0000}"/>
    <cellStyle name="Comma 3 5 3 2 4" xfId="2786" xr:uid="{00000000-0005-0000-0000-0000EA0A0000}"/>
    <cellStyle name="Comma 3 5 3 2 4 2" xfId="2787" xr:uid="{00000000-0005-0000-0000-0000EB0A0000}"/>
    <cellStyle name="Comma 3 5 3 2 5" xfId="2788" xr:uid="{00000000-0005-0000-0000-0000EC0A0000}"/>
    <cellStyle name="Comma 3 5 3 2 5 2" xfId="2789" xr:uid="{00000000-0005-0000-0000-0000ED0A0000}"/>
    <cellStyle name="Comma 3 5 3 2 6" xfId="2790" xr:uid="{00000000-0005-0000-0000-0000EE0A0000}"/>
    <cellStyle name="Comma 3 5 3 3" xfId="2791" xr:uid="{00000000-0005-0000-0000-0000EF0A0000}"/>
    <cellStyle name="Comma 3 5 3 3 2" xfId="2792" xr:uid="{00000000-0005-0000-0000-0000F00A0000}"/>
    <cellStyle name="Comma 3 5 3 3 2 2" xfId="2793" xr:uid="{00000000-0005-0000-0000-0000F10A0000}"/>
    <cellStyle name="Comma 3 5 3 3 3" xfId="2794" xr:uid="{00000000-0005-0000-0000-0000F20A0000}"/>
    <cellStyle name="Comma 3 5 3 3 3 2" xfId="2795" xr:uid="{00000000-0005-0000-0000-0000F30A0000}"/>
    <cellStyle name="Comma 3 5 3 3 4" xfId="2796" xr:uid="{00000000-0005-0000-0000-0000F40A0000}"/>
    <cellStyle name="Comma 3 5 3 4" xfId="2797" xr:uid="{00000000-0005-0000-0000-0000F50A0000}"/>
    <cellStyle name="Comma 3 5 3 4 2" xfId="2798" xr:uid="{00000000-0005-0000-0000-0000F60A0000}"/>
    <cellStyle name="Comma 3 5 3 5" xfId="2799" xr:uid="{00000000-0005-0000-0000-0000F70A0000}"/>
    <cellStyle name="Comma 3 5 3 5 2" xfId="2800" xr:uid="{00000000-0005-0000-0000-0000F80A0000}"/>
    <cellStyle name="Comma 3 5 3 6" xfId="2801" xr:uid="{00000000-0005-0000-0000-0000F90A0000}"/>
    <cellStyle name="Comma 3 5 3 6 2" xfId="2802" xr:uid="{00000000-0005-0000-0000-0000FA0A0000}"/>
    <cellStyle name="Comma 3 5 3 7" xfId="2803" xr:uid="{00000000-0005-0000-0000-0000FB0A0000}"/>
    <cellStyle name="Comma 3 5 4" xfId="2804" xr:uid="{00000000-0005-0000-0000-0000FC0A0000}"/>
    <cellStyle name="Comma 3 5 4 2" xfId="2805" xr:uid="{00000000-0005-0000-0000-0000FD0A0000}"/>
    <cellStyle name="Comma 3 5 4 2 2" xfId="2806" xr:uid="{00000000-0005-0000-0000-0000FE0A0000}"/>
    <cellStyle name="Comma 3 5 4 2 2 2" xfId="2807" xr:uid="{00000000-0005-0000-0000-0000FF0A0000}"/>
    <cellStyle name="Comma 3 5 4 2 3" xfId="2808" xr:uid="{00000000-0005-0000-0000-0000000B0000}"/>
    <cellStyle name="Comma 3 5 4 2 3 2" xfId="2809" xr:uid="{00000000-0005-0000-0000-0000010B0000}"/>
    <cellStyle name="Comma 3 5 4 2 4" xfId="2810" xr:uid="{00000000-0005-0000-0000-0000020B0000}"/>
    <cellStyle name="Comma 3 5 4 3" xfId="2811" xr:uid="{00000000-0005-0000-0000-0000030B0000}"/>
    <cellStyle name="Comma 3 5 4 3 2" xfId="2812" xr:uid="{00000000-0005-0000-0000-0000040B0000}"/>
    <cellStyle name="Comma 3 5 4 4" xfId="2813" xr:uid="{00000000-0005-0000-0000-0000050B0000}"/>
    <cellStyle name="Comma 3 5 4 4 2" xfId="2814" xr:uid="{00000000-0005-0000-0000-0000060B0000}"/>
    <cellStyle name="Comma 3 5 4 5" xfId="2815" xr:uid="{00000000-0005-0000-0000-0000070B0000}"/>
    <cellStyle name="Comma 3 5 4 5 2" xfId="2816" xr:uid="{00000000-0005-0000-0000-0000080B0000}"/>
    <cellStyle name="Comma 3 5 4 6" xfId="2817" xr:uid="{00000000-0005-0000-0000-0000090B0000}"/>
    <cellStyle name="Comma 3 5 5" xfId="2818" xr:uid="{00000000-0005-0000-0000-00000A0B0000}"/>
    <cellStyle name="Comma 3 5 5 2" xfId="2819" xr:uid="{00000000-0005-0000-0000-00000B0B0000}"/>
    <cellStyle name="Comma 3 5 5 2 2" xfId="2820" xr:uid="{00000000-0005-0000-0000-00000C0B0000}"/>
    <cellStyle name="Comma 3 5 5 3" xfId="2821" xr:uid="{00000000-0005-0000-0000-00000D0B0000}"/>
    <cellStyle name="Comma 3 5 5 3 2" xfId="2822" xr:uid="{00000000-0005-0000-0000-00000E0B0000}"/>
    <cellStyle name="Comma 3 5 5 4" xfId="2823" xr:uid="{00000000-0005-0000-0000-00000F0B0000}"/>
    <cellStyle name="Comma 3 5 6" xfId="2824" xr:uid="{00000000-0005-0000-0000-0000100B0000}"/>
    <cellStyle name="Comma 3 5 6 2" xfId="2825" xr:uid="{00000000-0005-0000-0000-0000110B0000}"/>
    <cellStyle name="Comma 3 5 7" xfId="2826" xr:uid="{00000000-0005-0000-0000-0000120B0000}"/>
    <cellStyle name="Comma 3 5 7 2" xfId="2827" xr:uid="{00000000-0005-0000-0000-0000130B0000}"/>
    <cellStyle name="Comma 3 5 8" xfId="2828" xr:uid="{00000000-0005-0000-0000-0000140B0000}"/>
    <cellStyle name="Comma 3 5 8 2" xfId="2829" xr:uid="{00000000-0005-0000-0000-0000150B0000}"/>
    <cellStyle name="Comma 3 5 9" xfId="2830" xr:uid="{00000000-0005-0000-0000-0000160B0000}"/>
    <cellStyle name="Comma 3 6" xfId="2831" xr:uid="{00000000-0005-0000-0000-0000170B0000}"/>
    <cellStyle name="Comma 30" xfId="2832" xr:uid="{00000000-0005-0000-0000-0000180B0000}"/>
    <cellStyle name="Comma 31" xfId="2833" xr:uid="{00000000-0005-0000-0000-0000190B0000}"/>
    <cellStyle name="Comma 32" xfId="2834" xr:uid="{00000000-0005-0000-0000-00001A0B0000}"/>
    <cellStyle name="Comma 33" xfId="2835" xr:uid="{00000000-0005-0000-0000-00001B0B0000}"/>
    <cellStyle name="Comma 34" xfId="2836" xr:uid="{00000000-0005-0000-0000-00001C0B0000}"/>
    <cellStyle name="Comma 34 2" xfId="2837" xr:uid="{00000000-0005-0000-0000-00001D0B0000}"/>
    <cellStyle name="Comma 34 2 2" xfId="2838" xr:uid="{00000000-0005-0000-0000-00001E0B0000}"/>
    <cellStyle name="Comma 34 2 2 2" xfId="2839" xr:uid="{00000000-0005-0000-0000-00001F0B0000}"/>
    <cellStyle name="Comma 34 2 2 2 2" xfId="2840" xr:uid="{00000000-0005-0000-0000-0000200B0000}"/>
    <cellStyle name="Comma 34 2 2 2 2 2" xfId="2841" xr:uid="{00000000-0005-0000-0000-0000210B0000}"/>
    <cellStyle name="Comma 34 2 2 2 3" xfId="2842" xr:uid="{00000000-0005-0000-0000-0000220B0000}"/>
    <cellStyle name="Comma 34 2 2 2 3 2" xfId="2843" xr:uid="{00000000-0005-0000-0000-0000230B0000}"/>
    <cellStyle name="Comma 34 2 2 2 4" xfId="2844" xr:uid="{00000000-0005-0000-0000-0000240B0000}"/>
    <cellStyle name="Comma 34 2 2 3" xfId="2845" xr:uid="{00000000-0005-0000-0000-0000250B0000}"/>
    <cellStyle name="Comma 34 2 2 3 2" xfId="2846" xr:uid="{00000000-0005-0000-0000-0000260B0000}"/>
    <cellStyle name="Comma 34 2 2 4" xfId="2847" xr:uid="{00000000-0005-0000-0000-0000270B0000}"/>
    <cellStyle name="Comma 34 2 2 4 2" xfId="2848" xr:uid="{00000000-0005-0000-0000-0000280B0000}"/>
    <cellStyle name="Comma 34 2 2 5" xfId="2849" xr:uid="{00000000-0005-0000-0000-0000290B0000}"/>
    <cellStyle name="Comma 34 2 2 5 2" xfId="2850" xr:uid="{00000000-0005-0000-0000-00002A0B0000}"/>
    <cellStyle name="Comma 34 2 2 6" xfId="2851" xr:uid="{00000000-0005-0000-0000-00002B0B0000}"/>
    <cellStyle name="Comma 34 2 3" xfId="2852" xr:uid="{00000000-0005-0000-0000-00002C0B0000}"/>
    <cellStyle name="Comma 34 2 3 2" xfId="2853" xr:uid="{00000000-0005-0000-0000-00002D0B0000}"/>
    <cellStyle name="Comma 34 2 3 2 2" xfId="2854" xr:uid="{00000000-0005-0000-0000-00002E0B0000}"/>
    <cellStyle name="Comma 34 2 3 3" xfId="2855" xr:uid="{00000000-0005-0000-0000-00002F0B0000}"/>
    <cellStyle name="Comma 34 2 3 3 2" xfId="2856" xr:uid="{00000000-0005-0000-0000-0000300B0000}"/>
    <cellStyle name="Comma 34 2 3 4" xfId="2857" xr:uid="{00000000-0005-0000-0000-0000310B0000}"/>
    <cellStyle name="Comma 34 2 4" xfId="2858" xr:uid="{00000000-0005-0000-0000-0000320B0000}"/>
    <cellStyle name="Comma 34 2 4 2" xfId="2859" xr:uid="{00000000-0005-0000-0000-0000330B0000}"/>
    <cellStyle name="Comma 34 2 5" xfId="2860" xr:uid="{00000000-0005-0000-0000-0000340B0000}"/>
    <cellStyle name="Comma 34 2 5 2" xfId="2861" xr:uid="{00000000-0005-0000-0000-0000350B0000}"/>
    <cellStyle name="Comma 34 2 6" xfId="2862" xr:uid="{00000000-0005-0000-0000-0000360B0000}"/>
    <cellStyle name="Comma 34 2 6 2" xfId="2863" xr:uid="{00000000-0005-0000-0000-0000370B0000}"/>
    <cellStyle name="Comma 34 2 7" xfId="2864" xr:uid="{00000000-0005-0000-0000-0000380B0000}"/>
    <cellStyle name="Comma 34 3" xfId="2865" xr:uid="{00000000-0005-0000-0000-0000390B0000}"/>
    <cellStyle name="Comma 34 3 2" xfId="2866" xr:uid="{00000000-0005-0000-0000-00003A0B0000}"/>
    <cellStyle name="Comma 34 3 2 2" xfId="2867" xr:uid="{00000000-0005-0000-0000-00003B0B0000}"/>
    <cellStyle name="Comma 34 3 2 2 2" xfId="2868" xr:uid="{00000000-0005-0000-0000-00003C0B0000}"/>
    <cellStyle name="Comma 34 3 2 2 2 2" xfId="2869" xr:uid="{00000000-0005-0000-0000-00003D0B0000}"/>
    <cellStyle name="Comma 34 3 2 2 3" xfId="2870" xr:uid="{00000000-0005-0000-0000-00003E0B0000}"/>
    <cellStyle name="Comma 34 3 2 2 3 2" xfId="2871" xr:uid="{00000000-0005-0000-0000-00003F0B0000}"/>
    <cellStyle name="Comma 34 3 2 2 4" xfId="2872" xr:uid="{00000000-0005-0000-0000-0000400B0000}"/>
    <cellStyle name="Comma 34 3 2 3" xfId="2873" xr:uid="{00000000-0005-0000-0000-0000410B0000}"/>
    <cellStyle name="Comma 34 3 2 3 2" xfId="2874" xr:uid="{00000000-0005-0000-0000-0000420B0000}"/>
    <cellStyle name="Comma 34 3 2 4" xfId="2875" xr:uid="{00000000-0005-0000-0000-0000430B0000}"/>
    <cellStyle name="Comma 34 3 2 4 2" xfId="2876" xr:uid="{00000000-0005-0000-0000-0000440B0000}"/>
    <cellStyle name="Comma 34 3 2 5" xfId="2877" xr:uid="{00000000-0005-0000-0000-0000450B0000}"/>
    <cellStyle name="Comma 34 3 2 5 2" xfId="2878" xr:uid="{00000000-0005-0000-0000-0000460B0000}"/>
    <cellStyle name="Comma 34 3 2 6" xfId="2879" xr:uid="{00000000-0005-0000-0000-0000470B0000}"/>
    <cellStyle name="Comma 34 3 3" xfId="2880" xr:uid="{00000000-0005-0000-0000-0000480B0000}"/>
    <cellStyle name="Comma 34 3 3 2" xfId="2881" xr:uid="{00000000-0005-0000-0000-0000490B0000}"/>
    <cellStyle name="Comma 34 3 3 2 2" xfId="2882" xr:uid="{00000000-0005-0000-0000-00004A0B0000}"/>
    <cellStyle name="Comma 34 3 3 3" xfId="2883" xr:uid="{00000000-0005-0000-0000-00004B0B0000}"/>
    <cellStyle name="Comma 34 3 3 3 2" xfId="2884" xr:uid="{00000000-0005-0000-0000-00004C0B0000}"/>
    <cellStyle name="Comma 34 3 3 4" xfId="2885" xr:uid="{00000000-0005-0000-0000-00004D0B0000}"/>
    <cellStyle name="Comma 34 3 4" xfId="2886" xr:uid="{00000000-0005-0000-0000-00004E0B0000}"/>
    <cellStyle name="Comma 34 3 4 2" xfId="2887" xr:uid="{00000000-0005-0000-0000-00004F0B0000}"/>
    <cellStyle name="Comma 34 3 5" xfId="2888" xr:uid="{00000000-0005-0000-0000-0000500B0000}"/>
    <cellStyle name="Comma 34 3 5 2" xfId="2889" xr:uid="{00000000-0005-0000-0000-0000510B0000}"/>
    <cellStyle name="Comma 34 3 6" xfId="2890" xr:uid="{00000000-0005-0000-0000-0000520B0000}"/>
    <cellStyle name="Comma 34 3 6 2" xfId="2891" xr:uid="{00000000-0005-0000-0000-0000530B0000}"/>
    <cellStyle name="Comma 34 3 7" xfId="2892" xr:uid="{00000000-0005-0000-0000-0000540B0000}"/>
    <cellStyle name="Comma 34 4" xfId="2893" xr:uid="{00000000-0005-0000-0000-0000550B0000}"/>
    <cellStyle name="Comma 34 4 2" xfId="2894" xr:uid="{00000000-0005-0000-0000-0000560B0000}"/>
    <cellStyle name="Comma 34 4 2 2" xfId="2895" xr:uid="{00000000-0005-0000-0000-0000570B0000}"/>
    <cellStyle name="Comma 34 4 2 2 2" xfId="2896" xr:uid="{00000000-0005-0000-0000-0000580B0000}"/>
    <cellStyle name="Comma 34 4 2 3" xfId="2897" xr:uid="{00000000-0005-0000-0000-0000590B0000}"/>
    <cellStyle name="Comma 34 4 2 3 2" xfId="2898" xr:uid="{00000000-0005-0000-0000-00005A0B0000}"/>
    <cellStyle name="Comma 34 4 2 4" xfId="2899" xr:uid="{00000000-0005-0000-0000-00005B0B0000}"/>
    <cellStyle name="Comma 34 4 3" xfId="2900" xr:uid="{00000000-0005-0000-0000-00005C0B0000}"/>
    <cellStyle name="Comma 34 4 3 2" xfId="2901" xr:uid="{00000000-0005-0000-0000-00005D0B0000}"/>
    <cellStyle name="Comma 34 4 4" xfId="2902" xr:uid="{00000000-0005-0000-0000-00005E0B0000}"/>
    <cellStyle name="Comma 34 4 4 2" xfId="2903" xr:uid="{00000000-0005-0000-0000-00005F0B0000}"/>
    <cellStyle name="Comma 34 4 5" xfId="2904" xr:uid="{00000000-0005-0000-0000-0000600B0000}"/>
    <cellStyle name="Comma 34 4 5 2" xfId="2905" xr:uid="{00000000-0005-0000-0000-0000610B0000}"/>
    <cellStyle name="Comma 34 4 6" xfId="2906" xr:uid="{00000000-0005-0000-0000-0000620B0000}"/>
    <cellStyle name="Comma 34 5" xfId="2907" xr:uid="{00000000-0005-0000-0000-0000630B0000}"/>
    <cellStyle name="Comma 34 5 2" xfId="2908" xr:uid="{00000000-0005-0000-0000-0000640B0000}"/>
    <cellStyle name="Comma 34 5 2 2" xfId="2909" xr:uid="{00000000-0005-0000-0000-0000650B0000}"/>
    <cellStyle name="Comma 34 5 3" xfId="2910" xr:uid="{00000000-0005-0000-0000-0000660B0000}"/>
    <cellStyle name="Comma 34 5 3 2" xfId="2911" xr:uid="{00000000-0005-0000-0000-0000670B0000}"/>
    <cellStyle name="Comma 34 5 4" xfId="2912" xr:uid="{00000000-0005-0000-0000-0000680B0000}"/>
    <cellStyle name="Comma 34 6" xfId="2913" xr:uid="{00000000-0005-0000-0000-0000690B0000}"/>
    <cellStyle name="Comma 34 6 2" xfId="2914" xr:uid="{00000000-0005-0000-0000-00006A0B0000}"/>
    <cellStyle name="Comma 34 7" xfId="2915" xr:uid="{00000000-0005-0000-0000-00006B0B0000}"/>
    <cellStyle name="Comma 34 7 2" xfId="2916" xr:uid="{00000000-0005-0000-0000-00006C0B0000}"/>
    <cellStyle name="Comma 34 8" xfId="2917" xr:uid="{00000000-0005-0000-0000-00006D0B0000}"/>
    <cellStyle name="Comma 34 8 2" xfId="2918" xr:uid="{00000000-0005-0000-0000-00006E0B0000}"/>
    <cellStyle name="Comma 34 9" xfId="2919" xr:uid="{00000000-0005-0000-0000-00006F0B0000}"/>
    <cellStyle name="Comma 35" xfId="2920" xr:uid="{00000000-0005-0000-0000-0000700B0000}"/>
    <cellStyle name="Comma 36" xfId="2921" xr:uid="{00000000-0005-0000-0000-0000710B0000}"/>
    <cellStyle name="Comma 37" xfId="2922" xr:uid="{00000000-0005-0000-0000-0000720B0000}"/>
    <cellStyle name="Comma 38" xfId="2923" xr:uid="{00000000-0005-0000-0000-0000730B0000}"/>
    <cellStyle name="Comma 39" xfId="2924" xr:uid="{00000000-0005-0000-0000-0000740B0000}"/>
    <cellStyle name="Comma 4" xfId="2925" xr:uid="{00000000-0005-0000-0000-0000750B0000}"/>
    <cellStyle name="Comma 4 2" xfId="2926" xr:uid="{00000000-0005-0000-0000-0000760B0000}"/>
    <cellStyle name="Comma 4 2 2" xfId="2927" xr:uid="{00000000-0005-0000-0000-0000770B0000}"/>
    <cellStyle name="Comma 4 3" xfId="2928" xr:uid="{00000000-0005-0000-0000-0000780B0000}"/>
    <cellStyle name="Comma 4 3 2" xfId="2929" xr:uid="{00000000-0005-0000-0000-0000790B0000}"/>
    <cellStyle name="Comma 4 3 2 2" xfId="2930" xr:uid="{00000000-0005-0000-0000-00007A0B0000}"/>
    <cellStyle name="Comma 4 3 2 2 2" xfId="2931" xr:uid="{00000000-0005-0000-0000-00007B0B0000}"/>
    <cellStyle name="Comma 4 3 2 3" xfId="2932" xr:uid="{00000000-0005-0000-0000-00007C0B0000}"/>
    <cellStyle name="Comma 4 3 3" xfId="2933" xr:uid="{00000000-0005-0000-0000-00007D0B0000}"/>
    <cellStyle name="Comma 4 4" xfId="2934" xr:uid="{00000000-0005-0000-0000-00007E0B0000}"/>
    <cellStyle name="Comma 4 4 2" xfId="2935" xr:uid="{00000000-0005-0000-0000-00007F0B0000}"/>
    <cellStyle name="Comma 4 5" xfId="2936" xr:uid="{00000000-0005-0000-0000-0000800B0000}"/>
    <cellStyle name="Comma 40" xfId="2937" xr:uid="{00000000-0005-0000-0000-0000810B0000}"/>
    <cellStyle name="Comma 40 2" xfId="2938" xr:uid="{00000000-0005-0000-0000-0000820B0000}"/>
    <cellStyle name="Comma 41" xfId="2939" xr:uid="{00000000-0005-0000-0000-0000830B0000}"/>
    <cellStyle name="Comma 42" xfId="2940" xr:uid="{00000000-0005-0000-0000-0000840B0000}"/>
    <cellStyle name="Comma 43" xfId="2941" xr:uid="{00000000-0005-0000-0000-0000850B0000}"/>
    <cellStyle name="Comma 44" xfId="2942" xr:uid="{00000000-0005-0000-0000-0000860B0000}"/>
    <cellStyle name="Comma 45" xfId="2943" xr:uid="{00000000-0005-0000-0000-0000870B0000}"/>
    <cellStyle name="Comma 46" xfId="2944" xr:uid="{00000000-0005-0000-0000-0000880B0000}"/>
    <cellStyle name="Comma 47" xfId="2945" xr:uid="{00000000-0005-0000-0000-0000890B0000}"/>
    <cellStyle name="Comma 48" xfId="2946" xr:uid="{00000000-0005-0000-0000-00008A0B0000}"/>
    <cellStyle name="Comma 49" xfId="2947" xr:uid="{00000000-0005-0000-0000-00008B0B0000}"/>
    <cellStyle name="Comma 5" xfId="2948" xr:uid="{00000000-0005-0000-0000-00008C0B0000}"/>
    <cellStyle name="Comma 5 2" xfId="2949" xr:uid="{00000000-0005-0000-0000-00008D0B0000}"/>
    <cellStyle name="Comma 5 2 2" xfId="2950" xr:uid="{00000000-0005-0000-0000-00008E0B0000}"/>
    <cellStyle name="Comma 5 2 3" xfId="2951" xr:uid="{00000000-0005-0000-0000-00008F0B0000}"/>
    <cellStyle name="Comma 5 2 4" xfId="2952" xr:uid="{00000000-0005-0000-0000-0000900B0000}"/>
    <cellStyle name="Comma 50" xfId="2953" xr:uid="{00000000-0005-0000-0000-0000910B0000}"/>
    <cellStyle name="Comma 51" xfId="2954" xr:uid="{00000000-0005-0000-0000-0000920B0000}"/>
    <cellStyle name="Comma 52" xfId="2955" xr:uid="{00000000-0005-0000-0000-0000930B0000}"/>
    <cellStyle name="Comma 53" xfId="2956" xr:uid="{00000000-0005-0000-0000-0000940B0000}"/>
    <cellStyle name="Comma 54" xfId="2957" xr:uid="{00000000-0005-0000-0000-0000950B0000}"/>
    <cellStyle name="Comma 55" xfId="2958" xr:uid="{00000000-0005-0000-0000-0000960B0000}"/>
    <cellStyle name="Comma 55 2" xfId="2959" xr:uid="{00000000-0005-0000-0000-0000970B0000}"/>
    <cellStyle name="Comma 55 2 2" xfId="2960" xr:uid="{00000000-0005-0000-0000-0000980B0000}"/>
    <cellStyle name="Comma 56" xfId="2961" xr:uid="{00000000-0005-0000-0000-0000990B0000}"/>
    <cellStyle name="Comma 56 2" xfId="2962" xr:uid="{00000000-0005-0000-0000-00009A0B0000}"/>
    <cellStyle name="Comma 56 2 2" xfId="2963" xr:uid="{00000000-0005-0000-0000-00009B0B0000}"/>
    <cellStyle name="Comma 57" xfId="2964" xr:uid="{00000000-0005-0000-0000-00009C0B0000}"/>
    <cellStyle name="Comma 57 2" xfId="2965" xr:uid="{00000000-0005-0000-0000-00009D0B0000}"/>
    <cellStyle name="Comma 57 2 2" xfId="2966" xr:uid="{00000000-0005-0000-0000-00009E0B0000}"/>
    <cellStyle name="Comma 58" xfId="2967" xr:uid="{00000000-0005-0000-0000-00009F0B0000}"/>
    <cellStyle name="Comma 58 2" xfId="2968" xr:uid="{00000000-0005-0000-0000-0000A00B0000}"/>
    <cellStyle name="Comma 58 2 2" xfId="2969" xr:uid="{00000000-0005-0000-0000-0000A10B0000}"/>
    <cellStyle name="Comma 59" xfId="2970" xr:uid="{00000000-0005-0000-0000-0000A20B0000}"/>
    <cellStyle name="Comma 59 2" xfId="2971" xr:uid="{00000000-0005-0000-0000-0000A30B0000}"/>
    <cellStyle name="Comma 59 2 2" xfId="2972" xr:uid="{00000000-0005-0000-0000-0000A40B0000}"/>
    <cellStyle name="Comma 6" xfId="2973" xr:uid="{00000000-0005-0000-0000-0000A50B0000}"/>
    <cellStyle name="Comma 6 2" xfId="2974" xr:uid="{00000000-0005-0000-0000-0000A60B0000}"/>
    <cellStyle name="Comma 6 2 2" xfId="2975" xr:uid="{00000000-0005-0000-0000-0000A70B0000}"/>
    <cellStyle name="Comma 6 2 3" xfId="2976" xr:uid="{00000000-0005-0000-0000-0000A80B0000}"/>
    <cellStyle name="Comma 6 2 4" xfId="2977" xr:uid="{00000000-0005-0000-0000-0000A90B0000}"/>
    <cellStyle name="Comma 6 2 5" xfId="2978" xr:uid="{00000000-0005-0000-0000-0000AA0B0000}"/>
    <cellStyle name="Comma 6 3" xfId="2979" xr:uid="{00000000-0005-0000-0000-0000AB0B0000}"/>
    <cellStyle name="Comma 6 3 2" xfId="2980" xr:uid="{00000000-0005-0000-0000-0000AC0B0000}"/>
    <cellStyle name="Comma 6 4" xfId="2981" xr:uid="{00000000-0005-0000-0000-0000AD0B0000}"/>
    <cellStyle name="Comma 6 5" xfId="2982" xr:uid="{00000000-0005-0000-0000-0000AE0B0000}"/>
    <cellStyle name="Comma 6 6" xfId="2983" xr:uid="{00000000-0005-0000-0000-0000AF0B0000}"/>
    <cellStyle name="Comma 60" xfId="2984" xr:uid="{00000000-0005-0000-0000-0000B00B0000}"/>
    <cellStyle name="Comma 60 2" xfId="2985" xr:uid="{00000000-0005-0000-0000-0000B10B0000}"/>
    <cellStyle name="Comma 60 2 2" xfId="2986" xr:uid="{00000000-0005-0000-0000-0000B20B0000}"/>
    <cellStyle name="Comma 61" xfId="2987" xr:uid="{00000000-0005-0000-0000-0000B30B0000}"/>
    <cellStyle name="Comma 61 2" xfId="2988" xr:uid="{00000000-0005-0000-0000-0000B40B0000}"/>
    <cellStyle name="Comma 61 2 2" xfId="2989" xr:uid="{00000000-0005-0000-0000-0000B50B0000}"/>
    <cellStyle name="Comma 62" xfId="2990" xr:uid="{00000000-0005-0000-0000-0000B60B0000}"/>
    <cellStyle name="Comma 62 2" xfId="2991" xr:uid="{00000000-0005-0000-0000-0000B70B0000}"/>
    <cellStyle name="Comma 62 2 2" xfId="2992" xr:uid="{00000000-0005-0000-0000-0000B80B0000}"/>
    <cellStyle name="Comma 63" xfId="2993" xr:uid="{00000000-0005-0000-0000-0000B90B0000}"/>
    <cellStyle name="Comma 63 2" xfId="2994" xr:uid="{00000000-0005-0000-0000-0000BA0B0000}"/>
    <cellStyle name="Comma 63 2 2" xfId="2995" xr:uid="{00000000-0005-0000-0000-0000BB0B0000}"/>
    <cellStyle name="Comma 64" xfId="2996" xr:uid="{00000000-0005-0000-0000-0000BC0B0000}"/>
    <cellStyle name="Comma 64 2" xfId="2997" xr:uid="{00000000-0005-0000-0000-0000BD0B0000}"/>
    <cellStyle name="Comma 64 2 2" xfId="2998" xr:uid="{00000000-0005-0000-0000-0000BE0B0000}"/>
    <cellStyle name="Comma 65" xfId="2999" xr:uid="{00000000-0005-0000-0000-0000BF0B0000}"/>
    <cellStyle name="Comma 65 2" xfId="3000" xr:uid="{00000000-0005-0000-0000-0000C00B0000}"/>
    <cellStyle name="Comma 65 2 2" xfId="3001" xr:uid="{00000000-0005-0000-0000-0000C10B0000}"/>
    <cellStyle name="Comma 66" xfId="3002" xr:uid="{00000000-0005-0000-0000-0000C20B0000}"/>
    <cellStyle name="Comma 66 2" xfId="3003" xr:uid="{00000000-0005-0000-0000-0000C30B0000}"/>
    <cellStyle name="Comma 66 2 2" xfId="3004" xr:uid="{00000000-0005-0000-0000-0000C40B0000}"/>
    <cellStyle name="Comma 67" xfId="3005" xr:uid="{00000000-0005-0000-0000-0000C50B0000}"/>
    <cellStyle name="Comma 67 2" xfId="3006" xr:uid="{00000000-0005-0000-0000-0000C60B0000}"/>
    <cellStyle name="Comma 67 2 2" xfId="3007" xr:uid="{00000000-0005-0000-0000-0000C70B0000}"/>
    <cellStyle name="Comma 68" xfId="3008" xr:uid="{00000000-0005-0000-0000-0000C80B0000}"/>
    <cellStyle name="Comma 68 2" xfId="3009" xr:uid="{00000000-0005-0000-0000-0000C90B0000}"/>
    <cellStyle name="Comma 68 2 2" xfId="3010" xr:uid="{00000000-0005-0000-0000-0000CA0B0000}"/>
    <cellStyle name="Comma 69" xfId="3011" xr:uid="{00000000-0005-0000-0000-0000CB0B0000}"/>
    <cellStyle name="Comma 69 2" xfId="3012" xr:uid="{00000000-0005-0000-0000-0000CC0B0000}"/>
    <cellStyle name="Comma 69 2 2" xfId="3013" xr:uid="{00000000-0005-0000-0000-0000CD0B0000}"/>
    <cellStyle name="Comma 7" xfId="3014" xr:uid="{00000000-0005-0000-0000-0000CE0B0000}"/>
    <cellStyle name="Comma 7 2" xfId="3015" xr:uid="{00000000-0005-0000-0000-0000CF0B0000}"/>
    <cellStyle name="Comma 7 3" xfId="3016" xr:uid="{00000000-0005-0000-0000-0000D00B0000}"/>
    <cellStyle name="Comma 7 3 2" xfId="3017" xr:uid="{00000000-0005-0000-0000-0000D10B0000}"/>
    <cellStyle name="Comma 7 4" xfId="3018" xr:uid="{00000000-0005-0000-0000-0000D20B0000}"/>
    <cellStyle name="Comma 7 4 2" xfId="3019" xr:uid="{00000000-0005-0000-0000-0000D30B0000}"/>
    <cellStyle name="Comma 7 4 2 2" xfId="3020" xr:uid="{00000000-0005-0000-0000-0000D40B0000}"/>
    <cellStyle name="Comma 7 4 2 2 2" xfId="3021" xr:uid="{00000000-0005-0000-0000-0000D50B0000}"/>
    <cellStyle name="Comma 7 4 2 3" xfId="3022" xr:uid="{00000000-0005-0000-0000-0000D60B0000}"/>
    <cellStyle name="Comma 7 4 2 3 2" xfId="3023" xr:uid="{00000000-0005-0000-0000-0000D70B0000}"/>
    <cellStyle name="Comma 7 4 2 4" xfId="3024" xr:uid="{00000000-0005-0000-0000-0000D80B0000}"/>
    <cellStyle name="Comma 7 4 3" xfId="3025" xr:uid="{00000000-0005-0000-0000-0000D90B0000}"/>
    <cellStyle name="Comma 7 4 3 2" xfId="3026" xr:uid="{00000000-0005-0000-0000-0000DA0B0000}"/>
    <cellStyle name="Comma 7 4 4" xfId="3027" xr:uid="{00000000-0005-0000-0000-0000DB0B0000}"/>
    <cellStyle name="Comma 7 4 4 2" xfId="3028" xr:uid="{00000000-0005-0000-0000-0000DC0B0000}"/>
    <cellStyle name="Comma 7 4 5" xfId="3029" xr:uid="{00000000-0005-0000-0000-0000DD0B0000}"/>
    <cellStyle name="Comma 7 4 5 2" xfId="3030" xr:uid="{00000000-0005-0000-0000-0000DE0B0000}"/>
    <cellStyle name="Comma 7 4 6" xfId="3031" xr:uid="{00000000-0005-0000-0000-0000DF0B0000}"/>
    <cellStyle name="Comma 70" xfId="3032" xr:uid="{00000000-0005-0000-0000-0000E00B0000}"/>
    <cellStyle name="Comma 70 2" xfId="3033" xr:uid="{00000000-0005-0000-0000-0000E10B0000}"/>
    <cellStyle name="Comma 70 2 2" xfId="3034" xr:uid="{00000000-0005-0000-0000-0000E20B0000}"/>
    <cellStyle name="Comma 71" xfId="3035" xr:uid="{00000000-0005-0000-0000-0000E30B0000}"/>
    <cellStyle name="Comma 71 2" xfId="3036" xr:uid="{00000000-0005-0000-0000-0000E40B0000}"/>
    <cellStyle name="Comma 71 2 2" xfId="3037" xr:uid="{00000000-0005-0000-0000-0000E50B0000}"/>
    <cellStyle name="Comma 72" xfId="3038" xr:uid="{00000000-0005-0000-0000-0000E60B0000}"/>
    <cellStyle name="Comma 72 2" xfId="3039" xr:uid="{00000000-0005-0000-0000-0000E70B0000}"/>
    <cellStyle name="Comma 72 2 2" xfId="3040" xr:uid="{00000000-0005-0000-0000-0000E80B0000}"/>
    <cellStyle name="Comma 73" xfId="3041" xr:uid="{00000000-0005-0000-0000-0000E90B0000}"/>
    <cellStyle name="Comma 73 2" xfId="3042" xr:uid="{00000000-0005-0000-0000-0000EA0B0000}"/>
    <cellStyle name="Comma 73 2 2" xfId="3043" xr:uid="{00000000-0005-0000-0000-0000EB0B0000}"/>
    <cellStyle name="Comma 74" xfId="3044" xr:uid="{00000000-0005-0000-0000-0000EC0B0000}"/>
    <cellStyle name="Comma 74 2" xfId="3045" xr:uid="{00000000-0005-0000-0000-0000ED0B0000}"/>
    <cellStyle name="Comma 74 2 2" xfId="3046" xr:uid="{00000000-0005-0000-0000-0000EE0B0000}"/>
    <cellStyle name="Comma 75" xfId="3047" xr:uid="{00000000-0005-0000-0000-0000EF0B0000}"/>
    <cellStyle name="Comma 75 2" xfId="3048" xr:uid="{00000000-0005-0000-0000-0000F00B0000}"/>
    <cellStyle name="Comma 75 2 2" xfId="3049" xr:uid="{00000000-0005-0000-0000-0000F10B0000}"/>
    <cellStyle name="Comma 76" xfId="3050" xr:uid="{00000000-0005-0000-0000-0000F20B0000}"/>
    <cellStyle name="Comma 76 2" xfId="3051" xr:uid="{00000000-0005-0000-0000-0000F30B0000}"/>
    <cellStyle name="Comma 76 2 2" xfId="3052" xr:uid="{00000000-0005-0000-0000-0000F40B0000}"/>
    <cellStyle name="Comma 77" xfId="3053" xr:uid="{00000000-0005-0000-0000-0000F50B0000}"/>
    <cellStyle name="Comma 77 2" xfId="3054" xr:uid="{00000000-0005-0000-0000-0000F60B0000}"/>
    <cellStyle name="Comma 77 2 2" xfId="3055" xr:uid="{00000000-0005-0000-0000-0000F70B0000}"/>
    <cellStyle name="Comma 78" xfId="3056" xr:uid="{00000000-0005-0000-0000-0000F80B0000}"/>
    <cellStyle name="Comma 78 2" xfId="3057" xr:uid="{00000000-0005-0000-0000-0000F90B0000}"/>
    <cellStyle name="Comma 78 2 2" xfId="3058" xr:uid="{00000000-0005-0000-0000-0000FA0B0000}"/>
    <cellStyle name="Comma 79" xfId="3059" xr:uid="{00000000-0005-0000-0000-0000FB0B0000}"/>
    <cellStyle name="Comma 79 2" xfId="3060" xr:uid="{00000000-0005-0000-0000-0000FC0B0000}"/>
    <cellStyle name="Comma 79 2 2" xfId="3061" xr:uid="{00000000-0005-0000-0000-0000FD0B0000}"/>
    <cellStyle name="Comma 8" xfId="3062" xr:uid="{00000000-0005-0000-0000-0000FE0B0000}"/>
    <cellStyle name="Comma 8 2" xfId="3063" xr:uid="{00000000-0005-0000-0000-0000FF0B0000}"/>
    <cellStyle name="Comma 8 2 2" xfId="3064" xr:uid="{00000000-0005-0000-0000-0000000C0000}"/>
    <cellStyle name="Comma 8 2 2 2" xfId="3065" xr:uid="{00000000-0005-0000-0000-0000010C0000}"/>
    <cellStyle name="Comma 8 2 3" xfId="3066" xr:uid="{00000000-0005-0000-0000-0000020C0000}"/>
    <cellStyle name="Comma 8 3" xfId="3067" xr:uid="{00000000-0005-0000-0000-0000030C0000}"/>
    <cellStyle name="Comma 8 4" xfId="3068" xr:uid="{00000000-0005-0000-0000-0000040C0000}"/>
    <cellStyle name="Comma 80" xfId="3069" xr:uid="{00000000-0005-0000-0000-0000050C0000}"/>
    <cellStyle name="Comma 80 2" xfId="3070" xr:uid="{00000000-0005-0000-0000-0000060C0000}"/>
    <cellStyle name="Comma 80 2 2" xfId="3071" xr:uid="{00000000-0005-0000-0000-0000070C0000}"/>
    <cellStyle name="Comma 81" xfId="3072" xr:uid="{00000000-0005-0000-0000-0000080C0000}"/>
    <cellStyle name="Comma 81 2" xfId="3073" xr:uid="{00000000-0005-0000-0000-0000090C0000}"/>
    <cellStyle name="Comma 81 2 2" xfId="3074" xr:uid="{00000000-0005-0000-0000-00000A0C0000}"/>
    <cellStyle name="Comma 82" xfId="3075" xr:uid="{00000000-0005-0000-0000-00000B0C0000}"/>
    <cellStyle name="Comma 82 2" xfId="3076" xr:uid="{00000000-0005-0000-0000-00000C0C0000}"/>
    <cellStyle name="Comma 82 2 2" xfId="3077" xr:uid="{00000000-0005-0000-0000-00000D0C0000}"/>
    <cellStyle name="Comma 83" xfId="3078" xr:uid="{00000000-0005-0000-0000-00000E0C0000}"/>
    <cellStyle name="Comma 83 2" xfId="3079" xr:uid="{00000000-0005-0000-0000-00000F0C0000}"/>
    <cellStyle name="Comma 83 2 2" xfId="3080" xr:uid="{00000000-0005-0000-0000-0000100C0000}"/>
    <cellStyle name="Comma 84" xfId="3081" xr:uid="{00000000-0005-0000-0000-0000110C0000}"/>
    <cellStyle name="Comma 84 2" xfId="3082" xr:uid="{00000000-0005-0000-0000-0000120C0000}"/>
    <cellStyle name="Comma 84 2 2" xfId="3083" xr:uid="{00000000-0005-0000-0000-0000130C0000}"/>
    <cellStyle name="Comma 85" xfId="3084" xr:uid="{00000000-0005-0000-0000-0000140C0000}"/>
    <cellStyle name="Comma 86" xfId="3085" xr:uid="{00000000-0005-0000-0000-0000150C0000}"/>
    <cellStyle name="Comma 86 2" xfId="3086" xr:uid="{00000000-0005-0000-0000-0000160C0000}"/>
    <cellStyle name="Comma 87" xfId="3087" xr:uid="{00000000-0005-0000-0000-0000170C0000}"/>
    <cellStyle name="Comma 87 2" xfId="3088" xr:uid="{00000000-0005-0000-0000-0000180C0000}"/>
    <cellStyle name="Comma 88" xfId="3089" xr:uid="{00000000-0005-0000-0000-0000190C0000}"/>
    <cellStyle name="Comma 88 2" xfId="3090" xr:uid="{00000000-0005-0000-0000-00001A0C0000}"/>
    <cellStyle name="Comma 88 2 2" xfId="3091" xr:uid="{00000000-0005-0000-0000-00001B0C0000}"/>
    <cellStyle name="Comma 88 2 2 2" xfId="3092" xr:uid="{00000000-0005-0000-0000-00001C0C0000}"/>
    <cellStyle name="Comma 88 2 3" xfId="3093" xr:uid="{00000000-0005-0000-0000-00001D0C0000}"/>
    <cellStyle name="Comma 88 2 3 2" xfId="3094" xr:uid="{00000000-0005-0000-0000-00001E0C0000}"/>
    <cellStyle name="Comma 88 2 4" xfId="3095" xr:uid="{00000000-0005-0000-0000-00001F0C0000}"/>
    <cellStyle name="Comma 88 3" xfId="3096" xr:uid="{00000000-0005-0000-0000-0000200C0000}"/>
    <cellStyle name="Comma 88 3 2" xfId="3097" xr:uid="{00000000-0005-0000-0000-0000210C0000}"/>
    <cellStyle name="Comma 88 4" xfId="3098" xr:uid="{00000000-0005-0000-0000-0000220C0000}"/>
    <cellStyle name="Comma 88 4 2" xfId="3099" xr:uid="{00000000-0005-0000-0000-0000230C0000}"/>
    <cellStyle name="Comma 88 5" xfId="3100" xr:uid="{00000000-0005-0000-0000-0000240C0000}"/>
    <cellStyle name="Comma 88 5 2" xfId="3101" xr:uid="{00000000-0005-0000-0000-0000250C0000}"/>
    <cellStyle name="Comma 88 6" xfId="3102" xr:uid="{00000000-0005-0000-0000-0000260C0000}"/>
    <cellStyle name="Comma 89" xfId="3103" xr:uid="{00000000-0005-0000-0000-0000270C0000}"/>
    <cellStyle name="Comma 89 2" xfId="3104" xr:uid="{00000000-0005-0000-0000-0000280C0000}"/>
    <cellStyle name="Comma 89 2 2" xfId="3105" xr:uid="{00000000-0005-0000-0000-0000290C0000}"/>
    <cellStyle name="Comma 89 2 2 2" xfId="3106" xr:uid="{00000000-0005-0000-0000-00002A0C0000}"/>
    <cellStyle name="Comma 89 2 3" xfId="3107" xr:uid="{00000000-0005-0000-0000-00002B0C0000}"/>
    <cellStyle name="Comma 89 2 3 2" xfId="3108" xr:uid="{00000000-0005-0000-0000-00002C0C0000}"/>
    <cellStyle name="Comma 89 2 4" xfId="3109" xr:uid="{00000000-0005-0000-0000-00002D0C0000}"/>
    <cellStyle name="Comma 89 3" xfId="3110" xr:uid="{00000000-0005-0000-0000-00002E0C0000}"/>
    <cellStyle name="Comma 89 3 2" xfId="3111" xr:uid="{00000000-0005-0000-0000-00002F0C0000}"/>
    <cellStyle name="Comma 89 4" xfId="3112" xr:uid="{00000000-0005-0000-0000-0000300C0000}"/>
    <cellStyle name="Comma 89 4 2" xfId="3113" xr:uid="{00000000-0005-0000-0000-0000310C0000}"/>
    <cellStyle name="Comma 89 5" xfId="3114" xr:uid="{00000000-0005-0000-0000-0000320C0000}"/>
    <cellStyle name="Comma 89 5 2" xfId="3115" xr:uid="{00000000-0005-0000-0000-0000330C0000}"/>
    <cellStyle name="Comma 89 6" xfId="3116" xr:uid="{00000000-0005-0000-0000-0000340C0000}"/>
    <cellStyle name="Comma 9" xfId="3117" xr:uid="{00000000-0005-0000-0000-0000350C0000}"/>
    <cellStyle name="Comma 9 2" xfId="3118" xr:uid="{00000000-0005-0000-0000-0000360C0000}"/>
    <cellStyle name="Comma 9 2 2" xfId="3119" xr:uid="{00000000-0005-0000-0000-0000370C0000}"/>
    <cellStyle name="Comma 9 2 3" xfId="3120" xr:uid="{00000000-0005-0000-0000-0000380C0000}"/>
    <cellStyle name="Comma 9 3" xfId="3121" xr:uid="{00000000-0005-0000-0000-0000390C0000}"/>
    <cellStyle name="Comma 9 3 2" xfId="3122" xr:uid="{00000000-0005-0000-0000-00003A0C0000}"/>
    <cellStyle name="Comma 9 3 2 2" xfId="3123" xr:uid="{00000000-0005-0000-0000-00003B0C0000}"/>
    <cellStyle name="Comma 9 3 3" xfId="3124" xr:uid="{00000000-0005-0000-0000-00003C0C0000}"/>
    <cellStyle name="Comma 9 4" xfId="3125" xr:uid="{00000000-0005-0000-0000-00003D0C0000}"/>
    <cellStyle name="Comma 9 4 2" xfId="3126" xr:uid="{00000000-0005-0000-0000-00003E0C0000}"/>
    <cellStyle name="Comma 9 4 2 2" xfId="3127" xr:uid="{00000000-0005-0000-0000-00003F0C0000}"/>
    <cellStyle name="Comma 9 4 2 2 2" xfId="3128" xr:uid="{00000000-0005-0000-0000-0000400C0000}"/>
    <cellStyle name="Comma 9 4 2 2 2 2" xfId="3129" xr:uid="{00000000-0005-0000-0000-0000410C0000}"/>
    <cellStyle name="Comma 9 4 2 2 2 2 2" xfId="3130" xr:uid="{00000000-0005-0000-0000-0000420C0000}"/>
    <cellStyle name="Comma 9 4 2 2 2 3" xfId="3131" xr:uid="{00000000-0005-0000-0000-0000430C0000}"/>
    <cellStyle name="Comma 9 4 2 2 2 3 2" xfId="3132" xr:uid="{00000000-0005-0000-0000-0000440C0000}"/>
    <cellStyle name="Comma 9 4 2 2 2 4" xfId="3133" xr:uid="{00000000-0005-0000-0000-0000450C0000}"/>
    <cellStyle name="Comma 9 4 2 2 3" xfId="3134" xr:uid="{00000000-0005-0000-0000-0000460C0000}"/>
    <cellStyle name="Comma 9 4 2 2 3 2" xfId="3135" xr:uid="{00000000-0005-0000-0000-0000470C0000}"/>
    <cellStyle name="Comma 9 4 2 2 4" xfId="3136" xr:uid="{00000000-0005-0000-0000-0000480C0000}"/>
    <cellStyle name="Comma 9 4 2 2 4 2" xfId="3137" xr:uid="{00000000-0005-0000-0000-0000490C0000}"/>
    <cellStyle name="Comma 9 4 2 2 5" xfId="3138" xr:uid="{00000000-0005-0000-0000-00004A0C0000}"/>
    <cellStyle name="Comma 9 4 2 2 5 2" xfId="3139" xr:uid="{00000000-0005-0000-0000-00004B0C0000}"/>
    <cellStyle name="Comma 9 4 2 2 6" xfId="3140" xr:uid="{00000000-0005-0000-0000-00004C0C0000}"/>
    <cellStyle name="Comma 9 4 2 3" xfId="3141" xr:uid="{00000000-0005-0000-0000-00004D0C0000}"/>
    <cellStyle name="Comma 9 4 2 3 2" xfId="3142" xr:uid="{00000000-0005-0000-0000-00004E0C0000}"/>
    <cellStyle name="Comma 9 4 2 3 2 2" xfId="3143" xr:uid="{00000000-0005-0000-0000-00004F0C0000}"/>
    <cellStyle name="Comma 9 4 2 3 3" xfId="3144" xr:uid="{00000000-0005-0000-0000-0000500C0000}"/>
    <cellStyle name="Comma 9 4 2 3 3 2" xfId="3145" xr:uid="{00000000-0005-0000-0000-0000510C0000}"/>
    <cellStyle name="Comma 9 4 2 3 4" xfId="3146" xr:uid="{00000000-0005-0000-0000-0000520C0000}"/>
    <cellStyle name="Comma 9 4 2 4" xfId="3147" xr:uid="{00000000-0005-0000-0000-0000530C0000}"/>
    <cellStyle name="Comma 9 4 2 4 2" xfId="3148" xr:uid="{00000000-0005-0000-0000-0000540C0000}"/>
    <cellStyle name="Comma 9 4 2 5" xfId="3149" xr:uid="{00000000-0005-0000-0000-0000550C0000}"/>
    <cellStyle name="Comma 9 4 2 5 2" xfId="3150" xr:uid="{00000000-0005-0000-0000-0000560C0000}"/>
    <cellStyle name="Comma 9 4 2 6" xfId="3151" xr:uid="{00000000-0005-0000-0000-0000570C0000}"/>
    <cellStyle name="Comma 9 4 2 6 2" xfId="3152" xr:uid="{00000000-0005-0000-0000-0000580C0000}"/>
    <cellStyle name="Comma 9 4 2 7" xfId="3153" xr:uid="{00000000-0005-0000-0000-0000590C0000}"/>
    <cellStyle name="Comma 9 4 3" xfId="3154" xr:uid="{00000000-0005-0000-0000-00005A0C0000}"/>
    <cellStyle name="Comma 9 4 3 2" xfId="3155" xr:uid="{00000000-0005-0000-0000-00005B0C0000}"/>
    <cellStyle name="Comma 9 4 3 2 2" xfId="3156" xr:uid="{00000000-0005-0000-0000-00005C0C0000}"/>
    <cellStyle name="Comma 9 4 3 2 2 2" xfId="3157" xr:uid="{00000000-0005-0000-0000-00005D0C0000}"/>
    <cellStyle name="Comma 9 4 3 2 2 2 2" xfId="3158" xr:uid="{00000000-0005-0000-0000-00005E0C0000}"/>
    <cellStyle name="Comma 9 4 3 2 2 3" xfId="3159" xr:uid="{00000000-0005-0000-0000-00005F0C0000}"/>
    <cellStyle name="Comma 9 4 3 2 2 3 2" xfId="3160" xr:uid="{00000000-0005-0000-0000-0000600C0000}"/>
    <cellStyle name="Comma 9 4 3 2 2 4" xfId="3161" xr:uid="{00000000-0005-0000-0000-0000610C0000}"/>
    <cellStyle name="Comma 9 4 3 2 3" xfId="3162" xr:uid="{00000000-0005-0000-0000-0000620C0000}"/>
    <cellStyle name="Comma 9 4 3 2 3 2" xfId="3163" xr:uid="{00000000-0005-0000-0000-0000630C0000}"/>
    <cellStyle name="Comma 9 4 3 2 4" xfId="3164" xr:uid="{00000000-0005-0000-0000-0000640C0000}"/>
    <cellStyle name="Comma 9 4 3 2 4 2" xfId="3165" xr:uid="{00000000-0005-0000-0000-0000650C0000}"/>
    <cellStyle name="Comma 9 4 3 2 5" xfId="3166" xr:uid="{00000000-0005-0000-0000-0000660C0000}"/>
    <cellStyle name="Comma 9 4 3 2 5 2" xfId="3167" xr:uid="{00000000-0005-0000-0000-0000670C0000}"/>
    <cellStyle name="Comma 9 4 3 2 6" xfId="3168" xr:uid="{00000000-0005-0000-0000-0000680C0000}"/>
    <cellStyle name="Comma 9 4 3 3" xfId="3169" xr:uid="{00000000-0005-0000-0000-0000690C0000}"/>
    <cellStyle name="Comma 9 4 3 3 2" xfId="3170" xr:uid="{00000000-0005-0000-0000-00006A0C0000}"/>
    <cellStyle name="Comma 9 4 3 3 2 2" xfId="3171" xr:uid="{00000000-0005-0000-0000-00006B0C0000}"/>
    <cellStyle name="Comma 9 4 3 3 3" xfId="3172" xr:uid="{00000000-0005-0000-0000-00006C0C0000}"/>
    <cellStyle name="Comma 9 4 3 3 3 2" xfId="3173" xr:uid="{00000000-0005-0000-0000-00006D0C0000}"/>
    <cellStyle name="Comma 9 4 3 3 4" xfId="3174" xr:uid="{00000000-0005-0000-0000-00006E0C0000}"/>
    <cellStyle name="Comma 9 4 3 4" xfId="3175" xr:uid="{00000000-0005-0000-0000-00006F0C0000}"/>
    <cellStyle name="Comma 9 4 3 4 2" xfId="3176" xr:uid="{00000000-0005-0000-0000-0000700C0000}"/>
    <cellStyle name="Comma 9 4 3 5" xfId="3177" xr:uid="{00000000-0005-0000-0000-0000710C0000}"/>
    <cellStyle name="Comma 9 4 3 5 2" xfId="3178" xr:uid="{00000000-0005-0000-0000-0000720C0000}"/>
    <cellStyle name="Comma 9 4 3 6" xfId="3179" xr:uid="{00000000-0005-0000-0000-0000730C0000}"/>
    <cellStyle name="Comma 9 4 3 6 2" xfId="3180" xr:uid="{00000000-0005-0000-0000-0000740C0000}"/>
    <cellStyle name="Comma 9 4 3 7" xfId="3181" xr:uid="{00000000-0005-0000-0000-0000750C0000}"/>
    <cellStyle name="Comma 9 4 4" xfId="3182" xr:uid="{00000000-0005-0000-0000-0000760C0000}"/>
    <cellStyle name="Comma 9 4 4 2" xfId="3183" xr:uid="{00000000-0005-0000-0000-0000770C0000}"/>
    <cellStyle name="Comma 9 4 4 2 2" xfId="3184" xr:uid="{00000000-0005-0000-0000-0000780C0000}"/>
    <cellStyle name="Comma 9 4 4 2 2 2" xfId="3185" xr:uid="{00000000-0005-0000-0000-0000790C0000}"/>
    <cellStyle name="Comma 9 4 4 2 3" xfId="3186" xr:uid="{00000000-0005-0000-0000-00007A0C0000}"/>
    <cellStyle name="Comma 9 4 4 2 3 2" xfId="3187" xr:uid="{00000000-0005-0000-0000-00007B0C0000}"/>
    <cellStyle name="Comma 9 4 4 2 4" xfId="3188" xr:uid="{00000000-0005-0000-0000-00007C0C0000}"/>
    <cellStyle name="Comma 9 4 4 3" xfId="3189" xr:uid="{00000000-0005-0000-0000-00007D0C0000}"/>
    <cellStyle name="Comma 9 4 4 3 2" xfId="3190" xr:uid="{00000000-0005-0000-0000-00007E0C0000}"/>
    <cellStyle name="Comma 9 4 4 4" xfId="3191" xr:uid="{00000000-0005-0000-0000-00007F0C0000}"/>
    <cellStyle name="Comma 9 4 4 4 2" xfId="3192" xr:uid="{00000000-0005-0000-0000-0000800C0000}"/>
    <cellStyle name="Comma 9 4 4 5" xfId="3193" xr:uid="{00000000-0005-0000-0000-0000810C0000}"/>
    <cellStyle name="Comma 9 4 4 5 2" xfId="3194" xr:uid="{00000000-0005-0000-0000-0000820C0000}"/>
    <cellStyle name="Comma 9 4 4 6" xfId="3195" xr:uid="{00000000-0005-0000-0000-0000830C0000}"/>
    <cellStyle name="Comma 9 4 5" xfId="3196" xr:uid="{00000000-0005-0000-0000-0000840C0000}"/>
    <cellStyle name="Comma 9 4 5 2" xfId="3197" xr:uid="{00000000-0005-0000-0000-0000850C0000}"/>
    <cellStyle name="Comma 9 4 5 2 2" xfId="3198" xr:uid="{00000000-0005-0000-0000-0000860C0000}"/>
    <cellStyle name="Comma 9 4 5 3" xfId="3199" xr:uid="{00000000-0005-0000-0000-0000870C0000}"/>
    <cellStyle name="Comma 9 4 5 3 2" xfId="3200" xr:uid="{00000000-0005-0000-0000-0000880C0000}"/>
    <cellStyle name="Comma 9 4 5 4" xfId="3201" xr:uid="{00000000-0005-0000-0000-0000890C0000}"/>
    <cellStyle name="Comma 9 4 6" xfId="3202" xr:uid="{00000000-0005-0000-0000-00008A0C0000}"/>
    <cellStyle name="Comma 9 4 6 2" xfId="3203" xr:uid="{00000000-0005-0000-0000-00008B0C0000}"/>
    <cellStyle name="Comma 9 4 7" xfId="3204" xr:uid="{00000000-0005-0000-0000-00008C0C0000}"/>
    <cellStyle name="Comma 9 4 7 2" xfId="3205" xr:uid="{00000000-0005-0000-0000-00008D0C0000}"/>
    <cellStyle name="Comma 9 4 8" xfId="3206" xr:uid="{00000000-0005-0000-0000-00008E0C0000}"/>
    <cellStyle name="Comma 9 4 8 2" xfId="3207" xr:uid="{00000000-0005-0000-0000-00008F0C0000}"/>
    <cellStyle name="Comma 9 4 9" xfId="3208" xr:uid="{00000000-0005-0000-0000-0000900C0000}"/>
    <cellStyle name="Comma 9 5" xfId="3209" xr:uid="{00000000-0005-0000-0000-0000910C0000}"/>
    <cellStyle name="Comma 90" xfId="3210" xr:uid="{00000000-0005-0000-0000-0000920C0000}"/>
    <cellStyle name="Comma 90 2" xfId="3211" xr:uid="{00000000-0005-0000-0000-0000930C0000}"/>
    <cellStyle name="Comma 90 2 2" xfId="3212" xr:uid="{00000000-0005-0000-0000-0000940C0000}"/>
    <cellStyle name="Comma 90 2 2 2" xfId="3213" xr:uid="{00000000-0005-0000-0000-0000950C0000}"/>
    <cellStyle name="Comma 90 2 3" xfId="3214" xr:uid="{00000000-0005-0000-0000-0000960C0000}"/>
    <cellStyle name="Comma 90 2 3 2" xfId="3215" xr:uid="{00000000-0005-0000-0000-0000970C0000}"/>
    <cellStyle name="Comma 90 2 4" xfId="3216" xr:uid="{00000000-0005-0000-0000-0000980C0000}"/>
    <cellStyle name="Comma 90 3" xfId="3217" xr:uid="{00000000-0005-0000-0000-0000990C0000}"/>
    <cellStyle name="Comma 90 3 2" xfId="3218" xr:uid="{00000000-0005-0000-0000-00009A0C0000}"/>
    <cellStyle name="Comma 90 4" xfId="3219" xr:uid="{00000000-0005-0000-0000-00009B0C0000}"/>
    <cellStyle name="Comma 90 4 2" xfId="3220" xr:uid="{00000000-0005-0000-0000-00009C0C0000}"/>
    <cellStyle name="Comma 90 5" xfId="3221" xr:uid="{00000000-0005-0000-0000-00009D0C0000}"/>
    <cellStyle name="Comma 90 5 2" xfId="3222" xr:uid="{00000000-0005-0000-0000-00009E0C0000}"/>
    <cellStyle name="Comma 90 6" xfId="3223" xr:uid="{00000000-0005-0000-0000-00009F0C0000}"/>
    <cellStyle name="Comma 91" xfId="3224" xr:uid="{00000000-0005-0000-0000-0000A00C0000}"/>
    <cellStyle name="Comma 91 2" xfId="3225" xr:uid="{00000000-0005-0000-0000-0000A10C0000}"/>
    <cellStyle name="Comma 91 2 2" xfId="3226" xr:uid="{00000000-0005-0000-0000-0000A20C0000}"/>
    <cellStyle name="Comma 91 2 2 2" xfId="3227" xr:uid="{00000000-0005-0000-0000-0000A30C0000}"/>
    <cellStyle name="Comma 91 2 3" xfId="3228" xr:uid="{00000000-0005-0000-0000-0000A40C0000}"/>
    <cellStyle name="Comma 91 2 3 2" xfId="3229" xr:uid="{00000000-0005-0000-0000-0000A50C0000}"/>
    <cellStyle name="Comma 91 2 4" xfId="3230" xr:uid="{00000000-0005-0000-0000-0000A60C0000}"/>
    <cellStyle name="Comma 91 3" xfId="3231" xr:uid="{00000000-0005-0000-0000-0000A70C0000}"/>
    <cellStyle name="Comma 91 3 2" xfId="3232" xr:uid="{00000000-0005-0000-0000-0000A80C0000}"/>
    <cellStyle name="Comma 91 4" xfId="3233" xr:uid="{00000000-0005-0000-0000-0000A90C0000}"/>
    <cellStyle name="Comma 91 4 2" xfId="3234" xr:uid="{00000000-0005-0000-0000-0000AA0C0000}"/>
    <cellStyle name="Comma 91 5" xfId="3235" xr:uid="{00000000-0005-0000-0000-0000AB0C0000}"/>
    <cellStyle name="Comma 91 5 2" xfId="3236" xr:uid="{00000000-0005-0000-0000-0000AC0C0000}"/>
    <cellStyle name="Comma 91 6" xfId="3237" xr:uid="{00000000-0005-0000-0000-0000AD0C0000}"/>
    <cellStyle name="Comma 92" xfId="3238" xr:uid="{00000000-0005-0000-0000-0000AE0C0000}"/>
    <cellStyle name="Comma 92 2" xfId="3239" xr:uid="{00000000-0005-0000-0000-0000AF0C0000}"/>
    <cellStyle name="Comma 92 2 2" xfId="3240" xr:uid="{00000000-0005-0000-0000-0000B00C0000}"/>
    <cellStyle name="Comma 92 2 2 2" xfId="3241" xr:uid="{00000000-0005-0000-0000-0000B10C0000}"/>
    <cellStyle name="Comma 92 2 3" xfId="3242" xr:uid="{00000000-0005-0000-0000-0000B20C0000}"/>
    <cellStyle name="Comma 92 2 3 2" xfId="3243" xr:uid="{00000000-0005-0000-0000-0000B30C0000}"/>
    <cellStyle name="Comma 92 2 4" xfId="3244" xr:uid="{00000000-0005-0000-0000-0000B40C0000}"/>
    <cellStyle name="Comma 92 3" xfId="3245" xr:uid="{00000000-0005-0000-0000-0000B50C0000}"/>
    <cellStyle name="Comma 92 3 2" xfId="3246" xr:uid="{00000000-0005-0000-0000-0000B60C0000}"/>
    <cellStyle name="Comma 92 4" xfId="3247" xr:uid="{00000000-0005-0000-0000-0000B70C0000}"/>
    <cellStyle name="Comma 92 4 2" xfId="3248" xr:uid="{00000000-0005-0000-0000-0000B80C0000}"/>
    <cellStyle name="Comma 92 5" xfId="3249" xr:uid="{00000000-0005-0000-0000-0000B90C0000}"/>
    <cellStyle name="Comma 93" xfId="3250" xr:uid="{00000000-0005-0000-0000-0000BA0C0000}"/>
    <cellStyle name="Comma 93 2" xfId="3251" xr:uid="{00000000-0005-0000-0000-0000BB0C0000}"/>
    <cellStyle name="Comma 93 2 2" xfId="3252" xr:uid="{00000000-0005-0000-0000-0000BC0C0000}"/>
    <cellStyle name="Comma 93 2 2 2" xfId="3253" xr:uid="{00000000-0005-0000-0000-0000BD0C0000}"/>
    <cellStyle name="Comma 93 2 3" xfId="3254" xr:uid="{00000000-0005-0000-0000-0000BE0C0000}"/>
    <cellStyle name="Comma 93 2 3 2" xfId="3255" xr:uid="{00000000-0005-0000-0000-0000BF0C0000}"/>
    <cellStyle name="Comma 93 2 4" xfId="3256" xr:uid="{00000000-0005-0000-0000-0000C00C0000}"/>
    <cellStyle name="Comma 93 3" xfId="3257" xr:uid="{00000000-0005-0000-0000-0000C10C0000}"/>
    <cellStyle name="Comma 93 3 2" xfId="3258" xr:uid="{00000000-0005-0000-0000-0000C20C0000}"/>
    <cellStyle name="Comma 93 4" xfId="3259" xr:uid="{00000000-0005-0000-0000-0000C30C0000}"/>
    <cellStyle name="Comma 93 4 2" xfId="3260" xr:uid="{00000000-0005-0000-0000-0000C40C0000}"/>
    <cellStyle name="Comma 93 5" xfId="3261" xr:uid="{00000000-0005-0000-0000-0000C50C0000}"/>
    <cellStyle name="Comma 94" xfId="3262" xr:uid="{00000000-0005-0000-0000-0000C60C0000}"/>
    <cellStyle name="Comma 94 2" xfId="3263" xr:uid="{00000000-0005-0000-0000-0000C70C0000}"/>
    <cellStyle name="Comma 94 2 2" xfId="3264" xr:uid="{00000000-0005-0000-0000-0000C80C0000}"/>
    <cellStyle name="Comma 94 2 2 2" xfId="3265" xr:uid="{00000000-0005-0000-0000-0000C90C0000}"/>
    <cellStyle name="Comma 94 2 3" xfId="3266" xr:uid="{00000000-0005-0000-0000-0000CA0C0000}"/>
    <cellStyle name="Comma 94 2 3 2" xfId="3267" xr:uid="{00000000-0005-0000-0000-0000CB0C0000}"/>
    <cellStyle name="Comma 94 2 4" xfId="3268" xr:uid="{00000000-0005-0000-0000-0000CC0C0000}"/>
    <cellStyle name="Comma 94 3" xfId="3269" xr:uid="{00000000-0005-0000-0000-0000CD0C0000}"/>
    <cellStyle name="Comma 94 3 2" xfId="3270" xr:uid="{00000000-0005-0000-0000-0000CE0C0000}"/>
    <cellStyle name="Comma 94 4" xfId="3271" xr:uid="{00000000-0005-0000-0000-0000CF0C0000}"/>
    <cellStyle name="Comma 94 4 2" xfId="3272" xr:uid="{00000000-0005-0000-0000-0000D00C0000}"/>
    <cellStyle name="Comma 94 5" xfId="3273" xr:uid="{00000000-0005-0000-0000-0000D10C0000}"/>
    <cellStyle name="Comma 95" xfId="3274" xr:uid="{00000000-0005-0000-0000-0000D20C0000}"/>
    <cellStyle name="Comma 95 2" xfId="3275" xr:uid="{00000000-0005-0000-0000-0000D30C0000}"/>
    <cellStyle name="Comma 95 2 2" xfId="3276" xr:uid="{00000000-0005-0000-0000-0000D40C0000}"/>
    <cellStyle name="Comma 95 3" xfId="3277" xr:uid="{00000000-0005-0000-0000-0000D50C0000}"/>
    <cellStyle name="Comma 95 3 2" xfId="3278" xr:uid="{00000000-0005-0000-0000-0000D60C0000}"/>
    <cellStyle name="Comma 95 4" xfId="3279" xr:uid="{00000000-0005-0000-0000-0000D70C0000}"/>
    <cellStyle name="Comma 96" xfId="3280" xr:uid="{00000000-0005-0000-0000-0000D80C0000}"/>
    <cellStyle name="Comma 96 2" xfId="3281" xr:uid="{00000000-0005-0000-0000-0000D90C0000}"/>
    <cellStyle name="Comma 96 2 2" xfId="3282" xr:uid="{00000000-0005-0000-0000-0000DA0C0000}"/>
    <cellStyle name="Comma 96 3" xfId="3283" xr:uid="{00000000-0005-0000-0000-0000DB0C0000}"/>
    <cellStyle name="Comma 96 3 2" xfId="3284" xr:uid="{00000000-0005-0000-0000-0000DC0C0000}"/>
    <cellStyle name="Comma 96 4" xfId="3285" xr:uid="{00000000-0005-0000-0000-0000DD0C0000}"/>
    <cellStyle name="Comma 97" xfId="3286" xr:uid="{00000000-0005-0000-0000-0000DE0C0000}"/>
    <cellStyle name="Comma 97 2" xfId="3287" xr:uid="{00000000-0005-0000-0000-0000DF0C0000}"/>
    <cellStyle name="Comma 97 2 2" xfId="3288" xr:uid="{00000000-0005-0000-0000-0000E00C0000}"/>
    <cellStyle name="Comma 97 3" xfId="3289" xr:uid="{00000000-0005-0000-0000-0000E10C0000}"/>
    <cellStyle name="Comma 97 3 2" xfId="3290" xr:uid="{00000000-0005-0000-0000-0000E20C0000}"/>
    <cellStyle name="Comma 97 4" xfId="3291" xr:uid="{00000000-0005-0000-0000-0000E30C0000}"/>
    <cellStyle name="Comma 98" xfId="3292" xr:uid="{00000000-0005-0000-0000-0000E40C0000}"/>
    <cellStyle name="Comma 98 2" xfId="3293" xr:uid="{00000000-0005-0000-0000-0000E50C0000}"/>
    <cellStyle name="Comma 99" xfId="3294" xr:uid="{00000000-0005-0000-0000-0000E60C0000}"/>
    <cellStyle name="Comma 99 2" xfId="3295" xr:uid="{00000000-0005-0000-0000-0000E70C0000}"/>
    <cellStyle name="Currency (.00)" xfId="3296" xr:uid="{00000000-0005-0000-0000-0000E80C0000}"/>
    <cellStyle name="Currency (Ptas)" xfId="3297" xr:uid="{00000000-0005-0000-0000-0000E90C0000}"/>
    <cellStyle name="Currency 10" xfId="3298" xr:uid="{00000000-0005-0000-0000-0000EA0C0000}"/>
    <cellStyle name="Currency 10 2" xfId="3299" xr:uid="{00000000-0005-0000-0000-0000EB0C0000}"/>
    <cellStyle name="Currency 10 3" xfId="3300" xr:uid="{00000000-0005-0000-0000-0000EC0C0000}"/>
    <cellStyle name="Currency 11" xfId="3301" xr:uid="{00000000-0005-0000-0000-0000ED0C0000}"/>
    <cellStyle name="Currency 11 2" xfId="3302" xr:uid="{00000000-0005-0000-0000-0000EE0C0000}"/>
    <cellStyle name="Currency 12" xfId="3303" xr:uid="{00000000-0005-0000-0000-0000EF0C0000}"/>
    <cellStyle name="Currency 12 2" xfId="3304" xr:uid="{00000000-0005-0000-0000-0000F00C0000}"/>
    <cellStyle name="Currency 13" xfId="3305" xr:uid="{00000000-0005-0000-0000-0000F10C0000}"/>
    <cellStyle name="Currency 14" xfId="3306" xr:uid="{00000000-0005-0000-0000-0000F20C0000}"/>
    <cellStyle name="Currency 15" xfId="3307" xr:uid="{00000000-0005-0000-0000-0000F30C0000}"/>
    <cellStyle name="Currency 16" xfId="3308" xr:uid="{00000000-0005-0000-0000-0000F40C0000}"/>
    <cellStyle name="Currency 17" xfId="3309" xr:uid="{00000000-0005-0000-0000-0000F50C0000}"/>
    <cellStyle name="Currency 18" xfId="3310" xr:uid="{00000000-0005-0000-0000-0000F60C0000}"/>
    <cellStyle name="Currency 19" xfId="3311" xr:uid="{00000000-0005-0000-0000-0000F70C0000}"/>
    <cellStyle name="Currency 2" xfId="3312" xr:uid="{00000000-0005-0000-0000-0000F80C0000}"/>
    <cellStyle name="Currency 2 2" xfId="3313" xr:uid="{00000000-0005-0000-0000-0000F90C0000}"/>
    <cellStyle name="Currency 2 2 2" xfId="3314" xr:uid="{00000000-0005-0000-0000-0000FA0C0000}"/>
    <cellStyle name="Currency 2 2 2 2" xfId="3315" xr:uid="{00000000-0005-0000-0000-0000FB0C0000}"/>
    <cellStyle name="Currency 2 2 3" xfId="3316" xr:uid="{00000000-0005-0000-0000-0000FC0C0000}"/>
    <cellStyle name="Currency 2 2 3 2" xfId="3317" xr:uid="{00000000-0005-0000-0000-0000FD0C0000}"/>
    <cellStyle name="Currency 2 2 4" xfId="3318" xr:uid="{00000000-0005-0000-0000-0000FE0C0000}"/>
    <cellStyle name="Currency 2 3" xfId="3319" xr:uid="{00000000-0005-0000-0000-0000FF0C0000}"/>
    <cellStyle name="Currency 2 3 2" xfId="3320" xr:uid="{00000000-0005-0000-0000-0000000D0000}"/>
    <cellStyle name="Currency 2 3 2 2" xfId="3321" xr:uid="{00000000-0005-0000-0000-0000010D0000}"/>
    <cellStyle name="Currency 2 3 3" xfId="3322" xr:uid="{00000000-0005-0000-0000-0000020D0000}"/>
    <cellStyle name="Currency 2 3 4" xfId="3323" xr:uid="{00000000-0005-0000-0000-0000030D0000}"/>
    <cellStyle name="Currency 2 4" xfId="3324" xr:uid="{00000000-0005-0000-0000-0000040D0000}"/>
    <cellStyle name="Currency 2 4 2" xfId="3325" xr:uid="{00000000-0005-0000-0000-0000050D0000}"/>
    <cellStyle name="Currency 2 5" xfId="3326" xr:uid="{00000000-0005-0000-0000-0000060D0000}"/>
    <cellStyle name="Currency 2 5 2" xfId="3327" xr:uid="{00000000-0005-0000-0000-0000070D0000}"/>
    <cellStyle name="Currency 20" xfId="3328" xr:uid="{00000000-0005-0000-0000-0000080D0000}"/>
    <cellStyle name="Currency 21" xfId="3329" xr:uid="{00000000-0005-0000-0000-0000090D0000}"/>
    <cellStyle name="Currency 22" xfId="3330" xr:uid="{00000000-0005-0000-0000-00000A0D0000}"/>
    <cellStyle name="Currency 23" xfId="3331" xr:uid="{00000000-0005-0000-0000-00000B0D0000}"/>
    <cellStyle name="Currency 24" xfId="3332" xr:uid="{00000000-0005-0000-0000-00000C0D0000}"/>
    <cellStyle name="Currency 25" xfId="3333" xr:uid="{00000000-0005-0000-0000-00000D0D0000}"/>
    <cellStyle name="Currency 26" xfId="3334" xr:uid="{00000000-0005-0000-0000-00000E0D0000}"/>
    <cellStyle name="Currency 27" xfId="3335" xr:uid="{00000000-0005-0000-0000-00000F0D0000}"/>
    <cellStyle name="Currency 28" xfId="3336" xr:uid="{00000000-0005-0000-0000-0000100D0000}"/>
    <cellStyle name="Currency 29" xfId="3337" xr:uid="{00000000-0005-0000-0000-0000110D0000}"/>
    <cellStyle name="Currency 3" xfId="3338" xr:uid="{00000000-0005-0000-0000-0000120D0000}"/>
    <cellStyle name="Currency 3 2" xfId="3339" xr:uid="{00000000-0005-0000-0000-0000130D0000}"/>
    <cellStyle name="Currency 3 2 2" xfId="3340" xr:uid="{00000000-0005-0000-0000-0000140D0000}"/>
    <cellStyle name="Currency 3 2 3" xfId="3341" xr:uid="{00000000-0005-0000-0000-0000150D0000}"/>
    <cellStyle name="Currency 3 2 3 2" xfId="3342" xr:uid="{00000000-0005-0000-0000-0000160D0000}"/>
    <cellStyle name="Currency 3 3" xfId="3343" xr:uid="{00000000-0005-0000-0000-0000170D0000}"/>
    <cellStyle name="Currency 30" xfId="3344" xr:uid="{00000000-0005-0000-0000-0000180D0000}"/>
    <cellStyle name="Currency 30 2" xfId="3345" xr:uid="{00000000-0005-0000-0000-0000190D0000}"/>
    <cellStyle name="Currency 30 2 2" xfId="3346" xr:uid="{00000000-0005-0000-0000-00001A0D0000}"/>
    <cellStyle name="Currency 30 2 2 2" xfId="3347" xr:uid="{00000000-0005-0000-0000-00001B0D0000}"/>
    <cellStyle name="Currency 30 2 2 2 2" xfId="3348" xr:uid="{00000000-0005-0000-0000-00001C0D0000}"/>
    <cellStyle name="Currency 30 2 2 2 2 2" xfId="3349" xr:uid="{00000000-0005-0000-0000-00001D0D0000}"/>
    <cellStyle name="Currency 30 2 2 2 3" xfId="3350" xr:uid="{00000000-0005-0000-0000-00001E0D0000}"/>
    <cellStyle name="Currency 30 2 2 2 3 2" xfId="3351" xr:uid="{00000000-0005-0000-0000-00001F0D0000}"/>
    <cellStyle name="Currency 30 2 2 2 4" xfId="3352" xr:uid="{00000000-0005-0000-0000-0000200D0000}"/>
    <cellStyle name="Currency 30 2 2 3" xfId="3353" xr:uid="{00000000-0005-0000-0000-0000210D0000}"/>
    <cellStyle name="Currency 30 2 2 3 2" xfId="3354" xr:uid="{00000000-0005-0000-0000-0000220D0000}"/>
    <cellStyle name="Currency 30 2 2 4" xfId="3355" xr:uid="{00000000-0005-0000-0000-0000230D0000}"/>
    <cellStyle name="Currency 30 2 2 4 2" xfId="3356" xr:uid="{00000000-0005-0000-0000-0000240D0000}"/>
    <cellStyle name="Currency 30 2 2 5" xfId="3357" xr:uid="{00000000-0005-0000-0000-0000250D0000}"/>
    <cellStyle name="Currency 30 2 2 5 2" xfId="3358" xr:uid="{00000000-0005-0000-0000-0000260D0000}"/>
    <cellStyle name="Currency 30 2 2 6" xfId="3359" xr:uid="{00000000-0005-0000-0000-0000270D0000}"/>
    <cellStyle name="Currency 30 2 3" xfId="3360" xr:uid="{00000000-0005-0000-0000-0000280D0000}"/>
    <cellStyle name="Currency 30 2 3 2" xfId="3361" xr:uid="{00000000-0005-0000-0000-0000290D0000}"/>
    <cellStyle name="Currency 30 2 3 2 2" xfId="3362" xr:uid="{00000000-0005-0000-0000-00002A0D0000}"/>
    <cellStyle name="Currency 30 2 3 3" xfId="3363" xr:uid="{00000000-0005-0000-0000-00002B0D0000}"/>
    <cellStyle name="Currency 30 2 3 3 2" xfId="3364" xr:uid="{00000000-0005-0000-0000-00002C0D0000}"/>
    <cellStyle name="Currency 30 2 3 4" xfId="3365" xr:uid="{00000000-0005-0000-0000-00002D0D0000}"/>
    <cellStyle name="Currency 30 2 4" xfId="3366" xr:uid="{00000000-0005-0000-0000-00002E0D0000}"/>
    <cellStyle name="Currency 30 2 4 2" xfId="3367" xr:uid="{00000000-0005-0000-0000-00002F0D0000}"/>
    <cellStyle name="Currency 30 2 5" xfId="3368" xr:uid="{00000000-0005-0000-0000-0000300D0000}"/>
    <cellStyle name="Currency 30 2 5 2" xfId="3369" xr:uid="{00000000-0005-0000-0000-0000310D0000}"/>
    <cellStyle name="Currency 30 2 6" xfId="3370" xr:uid="{00000000-0005-0000-0000-0000320D0000}"/>
    <cellStyle name="Currency 30 2 6 2" xfId="3371" xr:uid="{00000000-0005-0000-0000-0000330D0000}"/>
    <cellStyle name="Currency 30 2 7" xfId="3372" xr:uid="{00000000-0005-0000-0000-0000340D0000}"/>
    <cellStyle name="Currency 30 3" xfId="3373" xr:uid="{00000000-0005-0000-0000-0000350D0000}"/>
    <cellStyle name="Currency 30 3 2" xfId="3374" xr:uid="{00000000-0005-0000-0000-0000360D0000}"/>
    <cellStyle name="Currency 30 3 2 2" xfId="3375" xr:uid="{00000000-0005-0000-0000-0000370D0000}"/>
    <cellStyle name="Currency 30 3 2 2 2" xfId="3376" xr:uid="{00000000-0005-0000-0000-0000380D0000}"/>
    <cellStyle name="Currency 30 3 2 2 2 2" xfId="3377" xr:uid="{00000000-0005-0000-0000-0000390D0000}"/>
    <cellStyle name="Currency 30 3 2 2 3" xfId="3378" xr:uid="{00000000-0005-0000-0000-00003A0D0000}"/>
    <cellStyle name="Currency 30 3 2 2 3 2" xfId="3379" xr:uid="{00000000-0005-0000-0000-00003B0D0000}"/>
    <cellStyle name="Currency 30 3 2 2 4" xfId="3380" xr:uid="{00000000-0005-0000-0000-00003C0D0000}"/>
    <cellStyle name="Currency 30 3 2 3" xfId="3381" xr:uid="{00000000-0005-0000-0000-00003D0D0000}"/>
    <cellStyle name="Currency 30 3 2 3 2" xfId="3382" xr:uid="{00000000-0005-0000-0000-00003E0D0000}"/>
    <cellStyle name="Currency 30 3 2 4" xfId="3383" xr:uid="{00000000-0005-0000-0000-00003F0D0000}"/>
    <cellStyle name="Currency 30 3 2 4 2" xfId="3384" xr:uid="{00000000-0005-0000-0000-0000400D0000}"/>
    <cellStyle name="Currency 30 3 2 5" xfId="3385" xr:uid="{00000000-0005-0000-0000-0000410D0000}"/>
    <cellStyle name="Currency 30 3 2 5 2" xfId="3386" xr:uid="{00000000-0005-0000-0000-0000420D0000}"/>
    <cellStyle name="Currency 30 3 2 6" xfId="3387" xr:uid="{00000000-0005-0000-0000-0000430D0000}"/>
    <cellStyle name="Currency 30 3 3" xfId="3388" xr:uid="{00000000-0005-0000-0000-0000440D0000}"/>
    <cellStyle name="Currency 30 3 3 2" xfId="3389" xr:uid="{00000000-0005-0000-0000-0000450D0000}"/>
    <cellStyle name="Currency 30 3 3 2 2" xfId="3390" xr:uid="{00000000-0005-0000-0000-0000460D0000}"/>
    <cellStyle name="Currency 30 3 3 3" xfId="3391" xr:uid="{00000000-0005-0000-0000-0000470D0000}"/>
    <cellStyle name="Currency 30 3 3 3 2" xfId="3392" xr:uid="{00000000-0005-0000-0000-0000480D0000}"/>
    <cellStyle name="Currency 30 3 3 4" xfId="3393" xr:uid="{00000000-0005-0000-0000-0000490D0000}"/>
    <cellStyle name="Currency 30 3 4" xfId="3394" xr:uid="{00000000-0005-0000-0000-00004A0D0000}"/>
    <cellStyle name="Currency 30 3 4 2" xfId="3395" xr:uid="{00000000-0005-0000-0000-00004B0D0000}"/>
    <cellStyle name="Currency 30 3 5" xfId="3396" xr:uid="{00000000-0005-0000-0000-00004C0D0000}"/>
    <cellStyle name="Currency 30 3 5 2" xfId="3397" xr:uid="{00000000-0005-0000-0000-00004D0D0000}"/>
    <cellStyle name="Currency 30 3 6" xfId="3398" xr:uid="{00000000-0005-0000-0000-00004E0D0000}"/>
    <cellStyle name="Currency 30 3 6 2" xfId="3399" xr:uid="{00000000-0005-0000-0000-00004F0D0000}"/>
    <cellStyle name="Currency 30 3 7" xfId="3400" xr:uid="{00000000-0005-0000-0000-0000500D0000}"/>
    <cellStyle name="Currency 30 4" xfId="3401" xr:uid="{00000000-0005-0000-0000-0000510D0000}"/>
    <cellStyle name="Currency 30 4 2" xfId="3402" xr:uid="{00000000-0005-0000-0000-0000520D0000}"/>
    <cellStyle name="Currency 30 4 2 2" xfId="3403" xr:uid="{00000000-0005-0000-0000-0000530D0000}"/>
    <cellStyle name="Currency 30 4 2 2 2" xfId="3404" xr:uid="{00000000-0005-0000-0000-0000540D0000}"/>
    <cellStyle name="Currency 30 4 2 3" xfId="3405" xr:uid="{00000000-0005-0000-0000-0000550D0000}"/>
    <cellStyle name="Currency 30 4 2 3 2" xfId="3406" xr:uid="{00000000-0005-0000-0000-0000560D0000}"/>
    <cellStyle name="Currency 30 4 2 4" xfId="3407" xr:uid="{00000000-0005-0000-0000-0000570D0000}"/>
    <cellStyle name="Currency 30 4 3" xfId="3408" xr:uid="{00000000-0005-0000-0000-0000580D0000}"/>
    <cellStyle name="Currency 30 4 3 2" xfId="3409" xr:uid="{00000000-0005-0000-0000-0000590D0000}"/>
    <cellStyle name="Currency 30 4 4" xfId="3410" xr:uid="{00000000-0005-0000-0000-00005A0D0000}"/>
    <cellStyle name="Currency 30 4 4 2" xfId="3411" xr:uid="{00000000-0005-0000-0000-00005B0D0000}"/>
    <cellStyle name="Currency 30 4 5" xfId="3412" xr:uid="{00000000-0005-0000-0000-00005C0D0000}"/>
    <cellStyle name="Currency 30 4 5 2" xfId="3413" xr:uid="{00000000-0005-0000-0000-00005D0D0000}"/>
    <cellStyle name="Currency 30 4 6" xfId="3414" xr:uid="{00000000-0005-0000-0000-00005E0D0000}"/>
    <cellStyle name="Currency 30 5" xfId="3415" xr:uid="{00000000-0005-0000-0000-00005F0D0000}"/>
    <cellStyle name="Currency 30 5 2" xfId="3416" xr:uid="{00000000-0005-0000-0000-0000600D0000}"/>
    <cellStyle name="Currency 30 5 2 2" xfId="3417" xr:uid="{00000000-0005-0000-0000-0000610D0000}"/>
    <cellStyle name="Currency 30 5 3" xfId="3418" xr:uid="{00000000-0005-0000-0000-0000620D0000}"/>
    <cellStyle name="Currency 30 5 3 2" xfId="3419" xr:uid="{00000000-0005-0000-0000-0000630D0000}"/>
    <cellStyle name="Currency 30 5 4" xfId="3420" xr:uid="{00000000-0005-0000-0000-0000640D0000}"/>
    <cellStyle name="Currency 30 6" xfId="3421" xr:uid="{00000000-0005-0000-0000-0000650D0000}"/>
    <cellStyle name="Currency 30 6 2" xfId="3422" xr:uid="{00000000-0005-0000-0000-0000660D0000}"/>
    <cellStyle name="Currency 30 7" xfId="3423" xr:uid="{00000000-0005-0000-0000-0000670D0000}"/>
    <cellStyle name="Currency 30 7 2" xfId="3424" xr:uid="{00000000-0005-0000-0000-0000680D0000}"/>
    <cellStyle name="Currency 30 8" xfId="3425" xr:uid="{00000000-0005-0000-0000-0000690D0000}"/>
    <cellStyle name="Currency 30 8 2" xfId="3426" xr:uid="{00000000-0005-0000-0000-00006A0D0000}"/>
    <cellStyle name="Currency 30 9" xfId="3427" xr:uid="{00000000-0005-0000-0000-00006B0D0000}"/>
    <cellStyle name="Currency 31" xfId="3428" xr:uid="{00000000-0005-0000-0000-00006C0D0000}"/>
    <cellStyle name="Currency 32" xfId="3429" xr:uid="{00000000-0005-0000-0000-00006D0D0000}"/>
    <cellStyle name="Currency 33" xfId="3430" xr:uid="{00000000-0005-0000-0000-00006E0D0000}"/>
    <cellStyle name="Currency 34" xfId="3431" xr:uid="{00000000-0005-0000-0000-00006F0D0000}"/>
    <cellStyle name="Currency 35" xfId="3432" xr:uid="{00000000-0005-0000-0000-0000700D0000}"/>
    <cellStyle name="Currency 36" xfId="3433" xr:uid="{00000000-0005-0000-0000-0000710D0000}"/>
    <cellStyle name="Currency 36 2" xfId="3434" xr:uid="{00000000-0005-0000-0000-0000720D0000}"/>
    <cellStyle name="Currency 37" xfId="3435" xr:uid="{00000000-0005-0000-0000-0000730D0000}"/>
    <cellStyle name="Currency 38" xfId="3436" xr:uid="{00000000-0005-0000-0000-0000740D0000}"/>
    <cellStyle name="Currency 39" xfId="3437" xr:uid="{00000000-0005-0000-0000-0000750D0000}"/>
    <cellStyle name="Currency 4" xfId="3438" xr:uid="{00000000-0005-0000-0000-0000760D0000}"/>
    <cellStyle name="Currency 4 2" xfId="3439" xr:uid="{00000000-0005-0000-0000-0000770D0000}"/>
    <cellStyle name="Currency 4 2 2" xfId="3440" xr:uid="{00000000-0005-0000-0000-0000780D0000}"/>
    <cellStyle name="Currency 4 3" xfId="3441" xr:uid="{00000000-0005-0000-0000-0000790D0000}"/>
    <cellStyle name="Currency 4 4" xfId="3442" xr:uid="{00000000-0005-0000-0000-00007A0D0000}"/>
    <cellStyle name="Currency 4 5" xfId="3443" xr:uid="{00000000-0005-0000-0000-00007B0D0000}"/>
    <cellStyle name="Currency 4 6" xfId="3444" xr:uid="{00000000-0005-0000-0000-00007C0D0000}"/>
    <cellStyle name="Currency 40" xfId="3445" xr:uid="{00000000-0005-0000-0000-00007D0D0000}"/>
    <cellStyle name="Currency 41" xfId="3446" xr:uid="{00000000-0005-0000-0000-00007E0D0000}"/>
    <cellStyle name="Currency 41 2" xfId="3447" xr:uid="{00000000-0005-0000-0000-00007F0D0000}"/>
    <cellStyle name="Currency 41 2 2" xfId="3448" xr:uid="{00000000-0005-0000-0000-0000800D0000}"/>
    <cellStyle name="Currency 42" xfId="3449" xr:uid="{00000000-0005-0000-0000-0000810D0000}"/>
    <cellStyle name="Currency 42 2" xfId="3450" xr:uid="{00000000-0005-0000-0000-0000820D0000}"/>
    <cellStyle name="Currency 42 2 2" xfId="3451" xr:uid="{00000000-0005-0000-0000-0000830D0000}"/>
    <cellStyle name="Currency 43" xfId="3452" xr:uid="{00000000-0005-0000-0000-0000840D0000}"/>
    <cellStyle name="Currency 43 2" xfId="3453" xr:uid="{00000000-0005-0000-0000-0000850D0000}"/>
    <cellStyle name="Currency 43 2 2" xfId="3454" xr:uid="{00000000-0005-0000-0000-0000860D0000}"/>
    <cellStyle name="Currency 44" xfId="3455" xr:uid="{00000000-0005-0000-0000-0000870D0000}"/>
    <cellStyle name="Currency 44 2" xfId="3456" xr:uid="{00000000-0005-0000-0000-0000880D0000}"/>
    <cellStyle name="Currency 44 2 2" xfId="3457" xr:uid="{00000000-0005-0000-0000-0000890D0000}"/>
    <cellStyle name="Currency 45" xfId="3458" xr:uid="{00000000-0005-0000-0000-00008A0D0000}"/>
    <cellStyle name="Currency 45 2" xfId="3459" xr:uid="{00000000-0005-0000-0000-00008B0D0000}"/>
    <cellStyle name="Currency 45 2 2" xfId="3460" xr:uid="{00000000-0005-0000-0000-00008C0D0000}"/>
    <cellStyle name="Currency 46" xfId="3461" xr:uid="{00000000-0005-0000-0000-00008D0D0000}"/>
    <cellStyle name="Currency 46 2" xfId="3462" xr:uid="{00000000-0005-0000-0000-00008E0D0000}"/>
    <cellStyle name="Currency 46 2 2" xfId="3463" xr:uid="{00000000-0005-0000-0000-00008F0D0000}"/>
    <cellStyle name="Currency 47" xfId="3464" xr:uid="{00000000-0005-0000-0000-0000900D0000}"/>
    <cellStyle name="Currency 47 2" xfId="3465" xr:uid="{00000000-0005-0000-0000-0000910D0000}"/>
    <cellStyle name="Currency 47 2 2" xfId="3466" xr:uid="{00000000-0005-0000-0000-0000920D0000}"/>
    <cellStyle name="Currency 48" xfId="3467" xr:uid="{00000000-0005-0000-0000-0000930D0000}"/>
    <cellStyle name="Currency 48 2" xfId="3468" xr:uid="{00000000-0005-0000-0000-0000940D0000}"/>
    <cellStyle name="Currency 48 2 2" xfId="3469" xr:uid="{00000000-0005-0000-0000-0000950D0000}"/>
    <cellStyle name="Currency 49" xfId="3470" xr:uid="{00000000-0005-0000-0000-0000960D0000}"/>
    <cellStyle name="Currency 49 2" xfId="3471" xr:uid="{00000000-0005-0000-0000-0000970D0000}"/>
    <cellStyle name="Currency 49 2 2" xfId="3472" xr:uid="{00000000-0005-0000-0000-0000980D0000}"/>
    <cellStyle name="Currency 5" xfId="3473" xr:uid="{00000000-0005-0000-0000-0000990D0000}"/>
    <cellStyle name="Currency 5 2" xfId="3474" xr:uid="{00000000-0005-0000-0000-00009A0D0000}"/>
    <cellStyle name="Currency 5 2 2" xfId="3475" xr:uid="{00000000-0005-0000-0000-00009B0D0000}"/>
    <cellStyle name="Currency 5 2 3" xfId="3476" xr:uid="{00000000-0005-0000-0000-00009C0D0000}"/>
    <cellStyle name="Currency 5 2 4" xfId="3477" xr:uid="{00000000-0005-0000-0000-00009D0D0000}"/>
    <cellStyle name="Currency 5 2 5" xfId="3478" xr:uid="{00000000-0005-0000-0000-00009E0D0000}"/>
    <cellStyle name="Currency 5 3" xfId="3479" xr:uid="{00000000-0005-0000-0000-00009F0D0000}"/>
    <cellStyle name="Currency 5 3 2" xfId="3480" xr:uid="{00000000-0005-0000-0000-0000A00D0000}"/>
    <cellStyle name="Currency 5 4" xfId="3481" xr:uid="{00000000-0005-0000-0000-0000A10D0000}"/>
    <cellStyle name="Currency 5 4 2" xfId="3482" xr:uid="{00000000-0005-0000-0000-0000A20D0000}"/>
    <cellStyle name="Currency 5 4 2 2" xfId="3483" xr:uid="{00000000-0005-0000-0000-0000A30D0000}"/>
    <cellStyle name="Currency 5 4 2 2 2" xfId="3484" xr:uid="{00000000-0005-0000-0000-0000A40D0000}"/>
    <cellStyle name="Currency 5 4 2 3" xfId="3485" xr:uid="{00000000-0005-0000-0000-0000A50D0000}"/>
    <cellStyle name="Currency 5 4 2 3 2" xfId="3486" xr:uid="{00000000-0005-0000-0000-0000A60D0000}"/>
    <cellStyle name="Currency 5 4 2 4" xfId="3487" xr:uid="{00000000-0005-0000-0000-0000A70D0000}"/>
    <cellStyle name="Currency 5 4 3" xfId="3488" xr:uid="{00000000-0005-0000-0000-0000A80D0000}"/>
    <cellStyle name="Currency 5 4 3 2" xfId="3489" xr:uid="{00000000-0005-0000-0000-0000A90D0000}"/>
    <cellStyle name="Currency 5 4 4" xfId="3490" xr:uid="{00000000-0005-0000-0000-0000AA0D0000}"/>
    <cellStyle name="Currency 5 4 4 2" xfId="3491" xr:uid="{00000000-0005-0000-0000-0000AB0D0000}"/>
    <cellStyle name="Currency 5 4 5" xfId="3492" xr:uid="{00000000-0005-0000-0000-0000AC0D0000}"/>
    <cellStyle name="Currency 5 4 5 2" xfId="3493" xr:uid="{00000000-0005-0000-0000-0000AD0D0000}"/>
    <cellStyle name="Currency 5 4 6" xfId="3494" xr:uid="{00000000-0005-0000-0000-0000AE0D0000}"/>
    <cellStyle name="Currency 50" xfId="3495" xr:uid="{00000000-0005-0000-0000-0000AF0D0000}"/>
    <cellStyle name="Currency 50 2" xfId="3496" xr:uid="{00000000-0005-0000-0000-0000B00D0000}"/>
    <cellStyle name="Currency 50 2 2" xfId="3497" xr:uid="{00000000-0005-0000-0000-0000B10D0000}"/>
    <cellStyle name="Currency 51" xfId="3498" xr:uid="{00000000-0005-0000-0000-0000B20D0000}"/>
    <cellStyle name="Currency 51 2" xfId="3499" xr:uid="{00000000-0005-0000-0000-0000B30D0000}"/>
    <cellStyle name="Currency 51 2 2" xfId="3500" xr:uid="{00000000-0005-0000-0000-0000B40D0000}"/>
    <cellStyle name="Currency 52" xfId="3501" xr:uid="{00000000-0005-0000-0000-0000B50D0000}"/>
    <cellStyle name="Currency 52 2" xfId="3502" xr:uid="{00000000-0005-0000-0000-0000B60D0000}"/>
    <cellStyle name="Currency 52 2 2" xfId="3503" xr:uid="{00000000-0005-0000-0000-0000B70D0000}"/>
    <cellStyle name="Currency 53" xfId="3504" xr:uid="{00000000-0005-0000-0000-0000B80D0000}"/>
    <cellStyle name="Currency 53 2" xfId="3505" xr:uid="{00000000-0005-0000-0000-0000B90D0000}"/>
    <cellStyle name="Currency 53 2 2" xfId="3506" xr:uid="{00000000-0005-0000-0000-0000BA0D0000}"/>
    <cellStyle name="Currency 54" xfId="3507" xr:uid="{00000000-0005-0000-0000-0000BB0D0000}"/>
    <cellStyle name="Currency 54 2" xfId="3508" xr:uid="{00000000-0005-0000-0000-0000BC0D0000}"/>
    <cellStyle name="Currency 54 2 2" xfId="3509" xr:uid="{00000000-0005-0000-0000-0000BD0D0000}"/>
    <cellStyle name="Currency 55" xfId="3510" xr:uid="{00000000-0005-0000-0000-0000BE0D0000}"/>
    <cellStyle name="Currency 55 2" xfId="3511" xr:uid="{00000000-0005-0000-0000-0000BF0D0000}"/>
    <cellStyle name="Currency 55 2 2" xfId="3512" xr:uid="{00000000-0005-0000-0000-0000C00D0000}"/>
    <cellStyle name="Currency 56" xfId="3513" xr:uid="{00000000-0005-0000-0000-0000C10D0000}"/>
    <cellStyle name="Currency 56 2" xfId="3514" xr:uid="{00000000-0005-0000-0000-0000C20D0000}"/>
    <cellStyle name="Currency 56 2 2" xfId="3515" xr:uid="{00000000-0005-0000-0000-0000C30D0000}"/>
    <cellStyle name="Currency 57" xfId="3516" xr:uid="{00000000-0005-0000-0000-0000C40D0000}"/>
    <cellStyle name="Currency 57 2" xfId="3517" xr:uid="{00000000-0005-0000-0000-0000C50D0000}"/>
    <cellStyle name="Currency 57 2 2" xfId="3518" xr:uid="{00000000-0005-0000-0000-0000C60D0000}"/>
    <cellStyle name="Currency 58" xfId="3519" xr:uid="{00000000-0005-0000-0000-0000C70D0000}"/>
    <cellStyle name="Currency 58 2" xfId="3520" xr:uid="{00000000-0005-0000-0000-0000C80D0000}"/>
    <cellStyle name="Currency 58 2 2" xfId="3521" xr:uid="{00000000-0005-0000-0000-0000C90D0000}"/>
    <cellStyle name="Currency 59" xfId="3522" xr:uid="{00000000-0005-0000-0000-0000CA0D0000}"/>
    <cellStyle name="Currency 59 2" xfId="3523" xr:uid="{00000000-0005-0000-0000-0000CB0D0000}"/>
    <cellStyle name="Currency 59 2 2" xfId="3524" xr:uid="{00000000-0005-0000-0000-0000CC0D0000}"/>
    <cellStyle name="Currency 6" xfId="3525" xr:uid="{00000000-0005-0000-0000-0000CD0D0000}"/>
    <cellStyle name="Currency 6 2" xfId="3526" xr:uid="{00000000-0005-0000-0000-0000CE0D0000}"/>
    <cellStyle name="Currency 6 2 2" xfId="3527" xr:uid="{00000000-0005-0000-0000-0000CF0D0000}"/>
    <cellStyle name="Currency 6 2 3" xfId="3528" xr:uid="{00000000-0005-0000-0000-0000D00D0000}"/>
    <cellStyle name="Currency 6 2 4" xfId="3529" xr:uid="{00000000-0005-0000-0000-0000D10D0000}"/>
    <cellStyle name="Currency 60" xfId="3530" xr:uid="{00000000-0005-0000-0000-0000D20D0000}"/>
    <cellStyle name="Currency 60 2" xfId="3531" xr:uid="{00000000-0005-0000-0000-0000D30D0000}"/>
    <cellStyle name="Currency 60 2 2" xfId="3532" xr:uid="{00000000-0005-0000-0000-0000D40D0000}"/>
    <cellStyle name="Currency 61" xfId="3533" xr:uid="{00000000-0005-0000-0000-0000D50D0000}"/>
    <cellStyle name="Currency 61 2" xfId="3534" xr:uid="{00000000-0005-0000-0000-0000D60D0000}"/>
    <cellStyle name="Currency 61 2 2" xfId="3535" xr:uid="{00000000-0005-0000-0000-0000D70D0000}"/>
    <cellStyle name="Currency 62" xfId="3536" xr:uid="{00000000-0005-0000-0000-0000D80D0000}"/>
    <cellStyle name="Currency 62 2" xfId="3537" xr:uid="{00000000-0005-0000-0000-0000D90D0000}"/>
    <cellStyle name="Currency 62 2 2" xfId="3538" xr:uid="{00000000-0005-0000-0000-0000DA0D0000}"/>
    <cellStyle name="Currency 63" xfId="3539" xr:uid="{00000000-0005-0000-0000-0000DB0D0000}"/>
    <cellStyle name="Currency 63 2" xfId="3540" xr:uid="{00000000-0005-0000-0000-0000DC0D0000}"/>
    <cellStyle name="Currency 63 2 2" xfId="3541" xr:uid="{00000000-0005-0000-0000-0000DD0D0000}"/>
    <cellStyle name="Currency 64" xfId="3542" xr:uid="{00000000-0005-0000-0000-0000DE0D0000}"/>
    <cellStyle name="Currency 64 2" xfId="3543" xr:uid="{00000000-0005-0000-0000-0000DF0D0000}"/>
    <cellStyle name="Currency 64 2 2" xfId="3544" xr:uid="{00000000-0005-0000-0000-0000E00D0000}"/>
    <cellStyle name="Currency 65" xfId="3545" xr:uid="{00000000-0005-0000-0000-0000E10D0000}"/>
    <cellStyle name="Currency 65 2" xfId="3546" xr:uid="{00000000-0005-0000-0000-0000E20D0000}"/>
    <cellStyle name="Currency 65 2 2" xfId="3547" xr:uid="{00000000-0005-0000-0000-0000E30D0000}"/>
    <cellStyle name="Currency 66" xfId="3548" xr:uid="{00000000-0005-0000-0000-0000E40D0000}"/>
    <cellStyle name="Currency 66 2" xfId="3549" xr:uid="{00000000-0005-0000-0000-0000E50D0000}"/>
    <cellStyle name="Currency 66 2 2" xfId="3550" xr:uid="{00000000-0005-0000-0000-0000E60D0000}"/>
    <cellStyle name="Currency 67" xfId="3551" xr:uid="{00000000-0005-0000-0000-0000E70D0000}"/>
    <cellStyle name="Currency 67 2" xfId="3552" xr:uid="{00000000-0005-0000-0000-0000E80D0000}"/>
    <cellStyle name="Currency 67 2 2" xfId="3553" xr:uid="{00000000-0005-0000-0000-0000E90D0000}"/>
    <cellStyle name="Currency 68" xfId="3554" xr:uid="{00000000-0005-0000-0000-0000EA0D0000}"/>
    <cellStyle name="Currency 68 2" xfId="3555" xr:uid="{00000000-0005-0000-0000-0000EB0D0000}"/>
    <cellStyle name="Currency 68 2 2" xfId="3556" xr:uid="{00000000-0005-0000-0000-0000EC0D0000}"/>
    <cellStyle name="Currency 69" xfId="3557" xr:uid="{00000000-0005-0000-0000-0000ED0D0000}"/>
    <cellStyle name="Currency 69 2" xfId="3558" xr:uid="{00000000-0005-0000-0000-0000EE0D0000}"/>
    <cellStyle name="Currency 69 2 2" xfId="3559" xr:uid="{00000000-0005-0000-0000-0000EF0D0000}"/>
    <cellStyle name="Currency 7" xfId="3560" xr:uid="{00000000-0005-0000-0000-0000F00D0000}"/>
    <cellStyle name="Currency 7 2" xfId="3561" xr:uid="{00000000-0005-0000-0000-0000F10D0000}"/>
    <cellStyle name="Currency 7 2 2" xfId="3562" xr:uid="{00000000-0005-0000-0000-0000F20D0000}"/>
    <cellStyle name="Currency 7 2 2 2" xfId="3563" xr:uid="{00000000-0005-0000-0000-0000F30D0000}"/>
    <cellStyle name="Currency 7 2 3" xfId="3564" xr:uid="{00000000-0005-0000-0000-0000F40D0000}"/>
    <cellStyle name="Currency 7 3" xfId="3565" xr:uid="{00000000-0005-0000-0000-0000F50D0000}"/>
    <cellStyle name="Currency 70" xfId="3566" xr:uid="{00000000-0005-0000-0000-0000F60D0000}"/>
    <cellStyle name="Currency 70 2" xfId="3567" xr:uid="{00000000-0005-0000-0000-0000F70D0000}"/>
    <cellStyle name="Currency 70 2 2" xfId="3568" xr:uid="{00000000-0005-0000-0000-0000F80D0000}"/>
    <cellStyle name="Currency 71" xfId="3569" xr:uid="{00000000-0005-0000-0000-0000F90D0000}"/>
    <cellStyle name="Currency 8" xfId="3570" xr:uid="{00000000-0005-0000-0000-0000FA0D0000}"/>
    <cellStyle name="Currency 8 10" xfId="3571" xr:uid="{00000000-0005-0000-0000-0000FB0D0000}"/>
    <cellStyle name="Currency 8 2" xfId="3572" xr:uid="{00000000-0005-0000-0000-0000FC0D0000}"/>
    <cellStyle name="Currency 8 2 2" xfId="3573" xr:uid="{00000000-0005-0000-0000-0000FD0D0000}"/>
    <cellStyle name="Currency 8 3" xfId="3574" xr:uid="{00000000-0005-0000-0000-0000FE0D0000}"/>
    <cellStyle name="Currency 8 3 2" xfId="3575" xr:uid="{00000000-0005-0000-0000-0000FF0D0000}"/>
    <cellStyle name="Currency 8 3 2 2" xfId="3576" xr:uid="{00000000-0005-0000-0000-0000000E0000}"/>
    <cellStyle name="Currency 8 3 2 2 2" xfId="3577" xr:uid="{00000000-0005-0000-0000-0000010E0000}"/>
    <cellStyle name="Currency 8 3 2 2 2 2" xfId="3578" xr:uid="{00000000-0005-0000-0000-0000020E0000}"/>
    <cellStyle name="Currency 8 3 2 2 3" xfId="3579" xr:uid="{00000000-0005-0000-0000-0000030E0000}"/>
    <cellStyle name="Currency 8 3 2 2 3 2" xfId="3580" xr:uid="{00000000-0005-0000-0000-0000040E0000}"/>
    <cellStyle name="Currency 8 3 2 2 4" xfId="3581" xr:uid="{00000000-0005-0000-0000-0000050E0000}"/>
    <cellStyle name="Currency 8 3 2 3" xfId="3582" xr:uid="{00000000-0005-0000-0000-0000060E0000}"/>
    <cellStyle name="Currency 8 3 2 3 2" xfId="3583" xr:uid="{00000000-0005-0000-0000-0000070E0000}"/>
    <cellStyle name="Currency 8 3 2 4" xfId="3584" xr:uid="{00000000-0005-0000-0000-0000080E0000}"/>
    <cellStyle name="Currency 8 3 2 4 2" xfId="3585" xr:uid="{00000000-0005-0000-0000-0000090E0000}"/>
    <cellStyle name="Currency 8 3 2 5" xfId="3586" xr:uid="{00000000-0005-0000-0000-00000A0E0000}"/>
    <cellStyle name="Currency 8 3 2 5 2" xfId="3587" xr:uid="{00000000-0005-0000-0000-00000B0E0000}"/>
    <cellStyle name="Currency 8 3 2 6" xfId="3588" xr:uid="{00000000-0005-0000-0000-00000C0E0000}"/>
    <cellStyle name="Currency 8 3 3" xfId="3589" xr:uid="{00000000-0005-0000-0000-00000D0E0000}"/>
    <cellStyle name="Currency 8 3 3 2" xfId="3590" xr:uid="{00000000-0005-0000-0000-00000E0E0000}"/>
    <cellStyle name="Currency 8 3 3 2 2" xfId="3591" xr:uid="{00000000-0005-0000-0000-00000F0E0000}"/>
    <cellStyle name="Currency 8 3 3 3" xfId="3592" xr:uid="{00000000-0005-0000-0000-0000100E0000}"/>
    <cellStyle name="Currency 8 3 3 3 2" xfId="3593" xr:uid="{00000000-0005-0000-0000-0000110E0000}"/>
    <cellStyle name="Currency 8 3 3 4" xfId="3594" xr:uid="{00000000-0005-0000-0000-0000120E0000}"/>
    <cellStyle name="Currency 8 3 4" xfId="3595" xr:uid="{00000000-0005-0000-0000-0000130E0000}"/>
    <cellStyle name="Currency 8 3 4 2" xfId="3596" xr:uid="{00000000-0005-0000-0000-0000140E0000}"/>
    <cellStyle name="Currency 8 3 5" xfId="3597" xr:uid="{00000000-0005-0000-0000-0000150E0000}"/>
    <cellStyle name="Currency 8 3 5 2" xfId="3598" xr:uid="{00000000-0005-0000-0000-0000160E0000}"/>
    <cellStyle name="Currency 8 3 6" xfId="3599" xr:uid="{00000000-0005-0000-0000-0000170E0000}"/>
    <cellStyle name="Currency 8 3 6 2" xfId="3600" xr:uid="{00000000-0005-0000-0000-0000180E0000}"/>
    <cellStyle name="Currency 8 3 7" xfId="3601" xr:uid="{00000000-0005-0000-0000-0000190E0000}"/>
    <cellStyle name="Currency 8 3 8" xfId="3602" xr:uid="{00000000-0005-0000-0000-00001A0E0000}"/>
    <cellStyle name="Currency 8 4" xfId="3603" xr:uid="{00000000-0005-0000-0000-00001B0E0000}"/>
    <cellStyle name="Currency 8 4 2" xfId="3604" xr:uid="{00000000-0005-0000-0000-00001C0E0000}"/>
    <cellStyle name="Currency 8 4 2 2" xfId="3605" xr:uid="{00000000-0005-0000-0000-00001D0E0000}"/>
    <cellStyle name="Currency 8 4 2 2 2" xfId="3606" xr:uid="{00000000-0005-0000-0000-00001E0E0000}"/>
    <cellStyle name="Currency 8 4 2 2 2 2" xfId="3607" xr:uid="{00000000-0005-0000-0000-00001F0E0000}"/>
    <cellStyle name="Currency 8 4 2 2 3" xfId="3608" xr:uid="{00000000-0005-0000-0000-0000200E0000}"/>
    <cellStyle name="Currency 8 4 2 2 3 2" xfId="3609" xr:uid="{00000000-0005-0000-0000-0000210E0000}"/>
    <cellStyle name="Currency 8 4 2 2 4" xfId="3610" xr:uid="{00000000-0005-0000-0000-0000220E0000}"/>
    <cellStyle name="Currency 8 4 2 3" xfId="3611" xr:uid="{00000000-0005-0000-0000-0000230E0000}"/>
    <cellStyle name="Currency 8 4 2 3 2" xfId="3612" xr:uid="{00000000-0005-0000-0000-0000240E0000}"/>
    <cellStyle name="Currency 8 4 2 4" xfId="3613" xr:uid="{00000000-0005-0000-0000-0000250E0000}"/>
    <cellStyle name="Currency 8 4 2 4 2" xfId="3614" xr:uid="{00000000-0005-0000-0000-0000260E0000}"/>
    <cellStyle name="Currency 8 4 2 5" xfId="3615" xr:uid="{00000000-0005-0000-0000-0000270E0000}"/>
    <cellStyle name="Currency 8 4 2 5 2" xfId="3616" xr:uid="{00000000-0005-0000-0000-0000280E0000}"/>
    <cellStyle name="Currency 8 4 2 6" xfId="3617" xr:uid="{00000000-0005-0000-0000-0000290E0000}"/>
    <cellStyle name="Currency 8 4 3" xfId="3618" xr:uid="{00000000-0005-0000-0000-00002A0E0000}"/>
    <cellStyle name="Currency 8 4 3 2" xfId="3619" xr:uid="{00000000-0005-0000-0000-00002B0E0000}"/>
    <cellStyle name="Currency 8 4 3 2 2" xfId="3620" xr:uid="{00000000-0005-0000-0000-00002C0E0000}"/>
    <cellStyle name="Currency 8 4 3 3" xfId="3621" xr:uid="{00000000-0005-0000-0000-00002D0E0000}"/>
    <cellStyle name="Currency 8 4 3 3 2" xfId="3622" xr:uid="{00000000-0005-0000-0000-00002E0E0000}"/>
    <cellStyle name="Currency 8 4 3 4" xfId="3623" xr:uid="{00000000-0005-0000-0000-00002F0E0000}"/>
    <cellStyle name="Currency 8 4 4" xfId="3624" xr:uid="{00000000-0005-0000-0000-0000300E0000}"/>
    <cellStyle name="Currency 8 4 4 2" xfId="3625" xr:uid="{00000000-0005-0000-0000-0000310E0000}"/>
    <cellStyle name="Currency 8 4 5" xfId="3626" xr:uid="{00000000-0005-0000-0000-0000320E0000}"/>
    <cellStyle name="Currency 8 4 5 2" xfId="3627" xr:uid="{00000000-0005-0000-0000-0000330E0000}"/>
    <cellStyle name="Currency 8 4 6" xfId="3628" xr:uid="{00000000-0005-0000-0000-0000340E0000}"/>
    <cellStyle name="Currency 8 4 6 2" xfId="3629" xr:uid="{00000000-0005-0000-0000-0000350E0000}"/>
    <cellStyle name="Currency 8 4 7" xfId="3630" xr:uid="{00000000-0005-0000-0000-0000360E0000}"/>
    <cellStyle name="Currency 8 4 8" xfId="3631" xr:uid="{00000000-0005-0000-0000-0000370E0000}"/>
    <cellStyle name="Currency 8 5" xfId="3632" xr:uid="{00000000-0005-0000-0000-0000380E0000}"/>
    <cellStyle name="Currency 8 5 2" xfId="3633" xr:uid="{00000000-0005-0000-0000-0000390E0000}"/>
    <cellStyle name="Currency 8 5 2 2" xfId="3634" xr:uid="{00000000-0005-0000-0000-00003A0E0000}"/>
    <cellStyle name="Currency 8 5 2 2 2" xfId="3635" xr:uid="{00000000-0005-0000-0000-00003B0E0000}"/>
    <cellStyle name="Currency 8 5 2 3" xfId="3636" xr:uid="{00000000-0005-0000-0000-00003C0E0000}"/>
    <cellStyle name="Currency 8 5 2 3 2" xfId="3637" xr:uid="{00000000-0005-0000-0000-00003D0E0000}"/>
    <cellStyle name="Currency 8 5 2 4" xfId="3638" xr:uid="{00000000-0005-0000-0000-00003E0E0000}"/>
    <cellStyle name="Currency 8 5 3" xfId="3639" xr:uid="{00000000-0005-0000-0000-00003F0E0000}"/>
    <cellStyle name="Currency 8 5 3 2" xfId="3640" xr:uid="{00000000-0005-0000-0000-0000400E0000}"/>
    <cellStyle name="Currency 8 5 4" xfId="3641" xr:uid="{00000000-0005-0000-0000-0000410E0000}"/>
    <cellStyle name="Currency 8 5 4 2" xfId="3642" xr:uid="{00000000-0005-0000-0000-0000420E0000}"/>
    <cellStyle name="Currency 8 5 5" xfId="3643" xr:uid="{00000000-0005-0000-0000-0000430E0000}"/>
    <cellStyle name="Currency 8 5 5 2" xfId="3644" xr:uid="{00000000-0005-0000-0000-0000440E0000}"/>
    <cellStyle name="Currency 8 5 6" xfId="3645" xr:uid="{00000000-0005-0000-0000-0000450E0000}"/>
    <cellStyle name="Currency 8 6" xfId="3646" xr:uid="{00000000-0005-0000-0000-0000460E0000}"/>
    <cellStyle name="Currency 8 6 2" xfId="3647" xr:uid="{00000000-0005-0000-0000-0000470E0000}"/>
    <cellStyle name="Currency 8 6 2 2" xfId="3648" xr:uid="{00000000-0005-0000-0000-0000480E0000}"/>
    <cellStyle name="Currency 8 6 3" xfId="3649" xr:uid="{00000000-0005-0000-0000-0000490E0000}"/>
    <cellStyle name="Currency 8 6 3 2" xfId="3650" xr:uid="{00000000-0005-0000-0000-00004A0E0000}"/>
    <cellStyle name="Currency 8 6 4" xfId="3651" xr:uid="{00000000-0005-0000-0000-00004B0E0000}"/>
    <cellStyle name="Currency 8 7" xfId="3652" xr:uid="{00000000-0005-0000-0000-00004C0E0000}"/>
    <cellStyle name="Currency 8 7 2" xfId="3653" xr:uid="{00000000-0005-0000-0000-00004D0E0000}"/>
    <cellStyle name="Currency 8 8" xfId="3654" xr:uid="{00000000-0005-0000-0000-00004E0E0000}"/>
    <cellStyle name="Currency 8 8 2" xfId="3655" xr:uid="{00000000-0005-0000-0000-00004F0E0000}"/>
    <cellStyle name="Currency 8 9" xfId="3656" xr:uid="{00000000-0005-0000-0000-0000500E0000}"/>
    <cellStyle name="Currency 8 9 2" xfId="3657" xr:uid="{00000000-0005-0000-0000-0000510E0000}"/>
    <cellStyle name="Currency 9" xfId="3658" xr:uid="{00000000-0005-0000-0000-0000520E0000}"/>
    <cellStyle name="Currency 9 2" xfId="3659" xr:uid="{00000000-0005-0000-0000-0000530E0000}"/>
    <cellStyle name="Currency 9 2 2" xfId="3660" xr:uid="{00000000-0005-0000-0000-0000540E0000}"/>
    <cellStyle name="Currency 9 3" xfId="3661" xr:uid="{00000000-0005-0000-0000-0000550E0000}"/>
    <cellStyle name="Explanatory Text 2" xfId="3662" xr:uid="{00000000-0005-0000-0000-0000560E0000}"/>
    <cellStyle name="Explanatory Text 3" xfId="3663" xr:uid="{00000000-0005-0000-0000-0000570E0000}"/>
    <cellStyle name="General" xfId="3664" xr:uid="{00000000-0005-0000-0000-0000580E0000}"/>
    <cellStyle name="Good 2" xfId="3665" xr:uid="{00000000-0005-0000-0000-0000590E0000}"/>
    <cellStyle name="Good 3" xfId="3666" xr:uid="{00000000-0005-0000-0000-00005A0E0000}"/>
    <cellStyle name="Heading 1 2" xfId="3667" xr:uid="{00000000-0005-0000-0000-00005B0E0000}"/>
    <cellStyle name="Heading 1 3" xfId="3668" xr:uid="{00000000-0005-0000-0000-00005C0E0000}"/>
    <cellStyle name="Heading 2 2" xfId="3669" xr:uid="{00000000-0005-0000-0000-00005D0E0000}"/>
    <cellStyle name="Heading 2 3" xfId="3670" xr:uid="{00000000-0005-0000-0000-00005E0E0000}"/>
    <cellStyle name="Heading 3 2" xfId="3671" xr:uid="{00000000-0005-0000-0000-00005F0E0000}"/>
    <cellStyle name="Heading 3 3" xfId="3672" xr:uid="{00000000-0005-0000-0000-0000600E0000}"/>
    <cellStyle name="Heading 4 2" xfId="3673" xr:uid="{00000000-0005-0000-0000-0000610E0000}"/>
    <cellStyle name="Heading 4 3" xfId="3674" xr:uid="{00000000-0005-0000-0000-0000620E0000}"/>
    <cellStyle name="Hyperlink 2" xfId="3675" xr:uid="{00000000-0005-0000-0000-0000640E0000}"/>
    <cellStyle name="Hyperlink 2 2" xfId="3676" xr:uid="{00000000-0005-0000-0000-0000650E0000}"/>
    <cellStyle name="Hyperlink 2 3" xfId="3677" xr:uid="{00000000-0005-0000-0000-0000660E0000}"/>
    <cellStyle name="Hyperlink 3" xfId="3678" xr:uid="{00000000-0005-0000-0000-0000670E0000}"/>
    <cellStyle name="Hyperlink 4" xfId="3679" xr:uid="{00000000-0005-0000-0000-0000680E0000}"/>
    <cellStyle name="Hyperlink 4 2" xfId="3680" xr:uid="{00000000-0005-0000-0000-0000690E0000}"/>
    <cellStyle name="Hyperlink 4 3" xfId="3681" xr:uid="{00000000-0005-0000-0000-00006A0E0000}"/>
    <cellStyle name="Hyperlink 5" xfId="3682" xr:uid="{00000000-0005-0000-0000-00006B0E0000}"/>
    <cellStyle name="Hyperlink 6" xfId="3683" xr:uid="{00000000-0005-0000-0000-00006C0E0000}"/>
    <cellStyle name="Indent" xfId="3684" xr:uid="{00000000-0005-0000-0000-00006D0E0000}"/>
    <cellStyle name="Indent2" xfId="3685" xr:uid="{00000000-0005-0000-0000-00006E0E0000}"/>
    <cellStyle name="Input 2" xfId="3686" xr:uid="{00000000-0005-0000-0000-00006F0E0000}"/>
    <cellStyle name="Input 3" xfId="3687" xr:uid="{00000000-0005-0000-0000-0000700E0000}"/>
    <cellStyle name="Linked Cell 2" xfId="3688" xr:uid="{00000000-0005-0000-0000-0000710E0000}"/>
    <cellStyle name="Linked Cell 3" xfId="3689" xr:uid="{00000000-0005-0000-0000-0000720E0000}"/>
    <cellStyle name="Neutral 2" xfId="3690" xr:uid="{00000000-0005-0000-0000-0000730E0000}"/>
    <cellStyle name="Neutral 3" xfId="3691" xr:uid="{00000000-0005-0000-0000-0000740E0000}"/>
    <cellStyle name="Normal" xfId="0" builtinId="0"/>
    <cellStyle name="Normal (0)" xfId="3692" xr:uid="{00000000-0005-0000-0000-0000760E0000}"/>
    <cellStyle name="Normal 10" xfId="3693" xr:uid="{00000000-0005-0000-0000-0000770E0000}"/>
    <cellStyle name="Normal 10 2" xfId="3" xr:uid="{00000000-0005-0000-0000-0000780E0000}"/>
    <cellStyle name="Normal 10 2 2" xfId="3694" xr:uid="{00000000-0005-0000-0000-0000790E0000}"/>
    <cellStyle name="Normal 10 2 3" xfId="3695" xr:uid="{00000000-0005-0000-0000-00007A0E0000}"/>
    <cellStyle name="Normal 10 3" xfId="3696" xr:uid="{00000000-0005-0000-0000-00007B0E0000}"/>
    <cellStyle name="Normal 10 4" xfId="3697" xr:uid="{00000000-0005-0000-0000-00007C0E0000}"/>
    <cellStyle name="Normal 100" xfId="3698" xr:uid="{00000000-0005-0000-0000-00007D0E0000}"/>
    <cellStyle name="Normal 100 2" xfId="3699" xr:uid="{00000000-0005-0000-0000-00007E0E0000}"/>
    <cellStyle name="Normal 100 2 2" xfId="3700" xr:uid="{00000000-0005-0000-0000-00007F0E0000}"/>
    <cellStyle name="Normal 100 2 2 2" xfId="3701" xr:uid="{00000000-0005-0000-0000-0000800E0000}"/>
    <cellStyle name="Normal 100 2 2 2 2" xfId="3702" xr:uid="{00000000-0005-0000-0000-0000810E0000}"/>
    <cellStyle name="Normal 100 2 2 2 2 2" xfId="3703" xr:uid="{00000000-0005-0000-0000-0000820E0000}"/>
    <cellStyle name="Normal 100 2 2 2 3" xfId="3704" xr:uid="{00000000-0005-0000-0000-0000830E0000}"/>
    <cellStyle name="Normal 100 2 2 2 3 2" xfId="3705" xr:uid="{00000000-0005-0000-0000-0000840E0000}"/>
    <cellStyle name="Normal 100 2 2 2 4" xfId="3706" xr:uid="{00000000-0005-0000-0000-0000850E0000}"/>
    <cellStyle name="Normal 100 2 2 3" xfId="3707" xr:uid="{00000000-0005-0000-0000-0000860E0000}"/>
    <cellStyle name="Normal 100 2 2 3 2" xfId="3708" xr:uid="{00000000-0005-0000-0000-0000870E0000}"/>
    <cellStyle name="Normal 100 2 2 4" xfId="3709" xr:uid="{00000000-0005-0000-0000-0000880E0000}"/>
    <cellStyle name="Normal 100 2 2 4 2" xfId="3710" xr:uid="{00000000-0005-0000-0000-0000890E0000}"/>
    <cellStyle name="Normal 100 2 2 5" xfId="3711" xr:uid="{00000000-0005-0000-0000-00008A0E0000}"/>
    <cellStyle name="Normal 100 2 2 5 2" xfId="3712" xr:uid="{00000000-0005-0000-0000-00008B0E0000}"/>
    <cellStyle name="Normal 100 2 2 6" xfId="3713" xr:uid="{00000000-0005-0000-0000-00008C0E0000}"/>
    <cellStyle name="Normal 100 2 3" xfId="3714" xr:uid="{00000000-0005-0000-0000-00008D0E0000}"/>
    <cellStyle name="Normal 100 2 3 2" xfId="3715" xr:uid="{00000000-0005-0000-0000-00008E0E0000}"/>
    <cellStyle name="Normal 100 2 3 2 2" xfId="3716" xr:uid="{00000000-0005-0000-0000-00008F0E0000}"/>
    <cellStyle name="Normal 100 2 3 3" xfId="3717" xr:uid="{00000000-0005-0000-0000-0000900E0000}"/>
    <cellStyle name="Normal 100 2 3 3 2" xfId="3718" xr:uid="{00000000-0005-0000-0000-0000910E0000}"/>
    <cellStyle name="Normal 100 2 3 4" xfId="3719" xr:uid="{00000000-0005-0000-0000-0000920E0000}"/>
    <cellStyle name="Normal 100 2 4" xfId="3720" xr:uid="{00000000-0005-0000-0000-0000930E0000}"/>
    <cellStyle name="Normal 100 2 4 2" xfId="3721" xr:uid="{00000000-0005-0000-0000-0000940E0000}"/>
    <cellStyle name="Normal 100 2 5" xfId="3722" xr:uid="{00000000-0005-0000-0000-0000950E0000}"/>
    <cellStyle name="Normal 100 2 5 2" xfId="3723" xr:uid="{00000000-0005-0000-0000-0000960E0000}"/>
    <cellStyle name="Normal 100 2 6" xfId="3724" xr:uid="{00000000-0005-0000-0000-0000970E0000}"/>
    <cellStyle name="Normal 100 2 6 2" xfId="3725" xr:uid="{00000000-0005-0000-0000-0000980E0000}"/>
    <cellStyle name="Normal 100 2 7" xfId="3726" xr:uid="{00000000-0005-0000-0000-0000990E0000}"/>
    <cellStyle name="Normal 100 3" xfId="3727" xr:uid="{00000000-0005-0000-0000-00009A0E0000}"/>
    <cellStyle name="Normal 100 3 2" xfId="3728" xr:uid="{00000000-0005-0000-0000-00009B0E0000}"/>
    <cellStyle name="Normal 100 3 2 2" xfId="3729" xr:uid="{00000000-0005-0000-0000-00009C0E0000}"/>
    <cellStyle name="Normal 100 3 2 2 2" xfId="3730" xr:uid="{00000000-0005-0000-0000-00009D0E0000}"/>
    <cellStyle name="Normal 100 3 2 2 2 2" xfId="3731" xr:uid="{00000000-0005-0000-0000-00009E0E0000}"/>
    <cellStyle name="Normal 100 3 2 2 3" xfId="3732" xr:uid="{00000000-0005-0000-0000-00009F0E0000}"/>
    <cellStyle name="Normal 100 3 2 2 3 2" xfId="3733" xr:uid="{00000000-0005-0000-0000-0000A00E0000}"/>
    <cellStyle name="Normal 100 3 2 2 4" xfId="3734" xr:uid="{00000000-0005-0000-0000-0000A10E0000}"/>
    <cellStyle name="Normal 100 3 2 3" xfId="3735" xr:uid="{00000000-0005-0000-0000-0000A20E0000}"/>
    <cellStyle name="Normal 100 3 2 3 2" xfId="3736" xr:uid="{00000000-0005-0000-0000-0000A30E0000}"/>
    <cellStyle name="Normal 100 3 2 4" xfId="3737" xr:uid="{00000000-0005-0000-0000-0000A40E0000}"/>
    <cellStyle name="Normal 100 3 2 4 2" xfId="3738" xr:uid="{00000000-0005-0000-0000-0000A50E0000}"/>
    <cellStyle name="Normal 100 3 2 5" xfId="3739" xr:uid="{00000000-0005-0000-0000-0000A60E0000}"/>
    <cellStyle name="Normal 100 3 2 5 2" xfId="3740" xr:uid="{00000000-0005-0000-0000-0000A70E0000}"/>
    <cellStyle name="Normal 100 3 2 6" xfId="3741" xr:uid="{00000000-0005-0000-0000-0000A80E0000}"/>
    <cellStyle name="Normal 100 3 3" xfId="3742" xr:uid="{00000000-0005-0000-0000-0000A90E0000}"/>
    <cellStyle name="Normal 100 3 3 2" xfId="3743" xr:uid="{00000000-0005-0000-0000-0000AA0E0000}"/>
    <cellStyle name="Normal 100 3 3 2 2" xfId="3744" xr:uid="{00000000-0005-0000-0000-0000AB0E0000}"/>
    <cellStyle name="Normal 100 3 3 3" xfId="3745" xr:uid="{00000000-0005-0000-0000-0000AC0E0000}"/>
    <cellStyle name="Normal 100 3 3 3 2" xfId="3746" xr:uid="{00000000-0005-0000-0000-0000AD0E0000}"/>
    <cellStyle name="Normal 100 3 3 4" xfId="3747" xr:uid="{00000000-0005-0000-0000-0000AE0E0000}"/>
    <cellStyle name="Normal 100 3 4" xfId="3748" xr:uid="{00000000-0005-0000-0000-0000AF0E0000}"/>
    <cellStyle name="Normal 100 3 4 2" xfId="3749" xr:uid="{00000000-0005-0000-0000-0000B00E0000}"/>
    <cellStyle name="Normal 100 3 5" xfId="3750" xr:uid="{00000000-0005-0000-0000-0000B10E0000}"/>
    <cellStyle name="Normal 100 3 5 2" xfId="3751" xr:uid="{00000000-0005-0000-0000-0000B20E0000}"/>
    <cellStyle name="Normal 100 3 6" xfId="3752" xr:uid="{00000000-0005-0000-0000-0000B30E0000}"/>
    <cellStyle name="Normal 100 3 6 2" xfId="3753" xr:uid="{00000000-0005-0000-0000-0000B40E0000}"/>
    <cellStyle name="Normal 100 3 7" xfId="3754" xr:uid="{00000000-0005-0000-0000-0000B50E0000}"/>
    <cellStyle name="Normal 100 4" xfId="3755" xr:uid="{00000000-0005-0000-0000-0000B60E0000}"/>
    <cellStyle name="Normal 100 4 2" xfId="3756" xr:uid="{00000000-0005-0000-0000-0000B70E0000}"/>
    <cellStyle name="Normal 100 4 2 2" xfId="3757" xr:uid="{00000000-0005-0000-0000-0000B80E0000}"/>
    <cellStyle name="Normal 100 4 2 2 2" xfId="3758" xr:uid="{00000000-0005-0000-0000-0000B90E0000}"/>
    <cellStyle name="Normal 100 4 2 3" xfId="3759" xr:uid="{00000000-0005-0000-0000-0000BA0E0000}"/>
    <cellStyle name="Normal 100 4 2 3 2" xfId="3760" xr:uid="{00000000-0005-0000-0000-0000BB0E0000}"/>
    <cellStyle name="Normal 100 4 2 4" xfId="3761" xr:uid="{00000000-0005-0000-0000-0000BC0E0000}"/>
    <cellStyle name="Normal 100 4 3" xfId="3762" xr:uid="{00000000-0005-0000-0000-0000BD0E0000}"/>
    <cellStyle name="Normal 100 4 3 2" xfId="3763" xr:uid="{00000000-0005-0000-0000-0000BE0E0000}"/>
    <cellStyle name="Normal 100 4 4" xfId="3764" xr:uid="{00000000-0005-0000-0000-0000BF0E0000}"/>
    <cellStyle name="Normal 100 4 4 2" xfId="3765" xr:uid="{00000000-0005-0000-0000-0000C00E0000}"/>
    <cellStyle name="Normal 100 4 5" xfId="3766" xr:uid="{00000000-0005-0000-0000-0000C10E0000}"/>
    <cellStyle name="Normal 100 4 5 2" xfId="3767" xr:uid="{00000000-0005-0000-0000-0000C20E0000}"/>
    <cellStyle name="Normal 100 4 6" xfId="3768" xr:uid="{00000000-0005-0000-0000-0000C30E0000}"/>
    <cellStyle name="Normal 100 5" xfId="3769" xr:uid="{00000000-0005-0000-0000-0000C40E0000}"/>
    <cellStyle name="Normal 100 5 2" xfId="3770" xr:uid="{00000000-0005-0000-0000-0000C50E0000}"/>
    <cellStyle name="Normal 100 5 2 2" xfId="3771" xr:uid="{00000000-0005-0000-0000-0000C60E0000}"/>
    <cellStyle name="Normal 100 5 3" xfId="3772" xr:uid="{00000000-0005-0000-0000-0000C70E0000}"/>
    <cellStyle name="Normal 100 5 3 2" xfId="3773" xr:uid="{00000000-0005-0000-0000-0000C80E0000}"/>
    <cellStyle name="Normal 100 5 4" xfId="3774" xr:uid="{00000000-0005-0000-0000-0000C90E0000}"/>
    <cellStyle name="Normal 100 6" xfId="3775" xr:uid="{00000000-0005-0000-0000-0000CA0E0000}"/>
    <cellStyle name="Normal 100 6 2" xfId="3776" xr:uid="{00000000-0005-0000-0000-0000CB0E0000}"/>
    <cellStyle name="Normal 100 7" xfId="3777" xr:uid="{00000000-0005-0000-0000-0000CC0E0000}"/>
    <cellStyle name="Normal 100 7 2" xfId="3778" xr:uid="{00000000-0005-0000-0000-0000CD0E0000}"/>
    <cellStyle name="Normal 100 8" xfId="3779" xr:uid="{00000000-0005-0000-0000-0000CE0E0000}"/>
    <cellStyle name="Normal 100 8 2" xfId="3780" xr:uid="{00000000-0005-0000-0000-0000CF0E0000}"/>
    <cellStyle name="Normal 100 9" xfId="3781" xr:uid="{00000000-0005-0000-0000-0000D00E0000}"/>
    <cellStyle name="Normal 101" xfId="3782" xr:uid="{00000000-0005-0000-0000-0000D10E0000}"/>
    <cellStyle name="Normal 101 2" xfId="3783" xr:uid="{00000000-0005-0000-0000-0000D20E0000}"/>
    <cellStyle name="Normal 101 2 2" xfId="3784" xr:uid="{00000000-0005-0000-0000-0000D30E0000}"/>
    <cellStyle name="Normal 101 2 2 2" xfId="3785" xr:uid="{00000000-0005-0000-0000-0000D40E0000}"/>
    <cellStyle name="Normal 101 2 2 2 2" xfId="3786" xr:uid="{00000000-0005-0000-0000-0000D50E0000}"/>
    <cellStyle name="Normal 101 2 2 2 2 2" xfId="3787" xr:uid="{00000000-0005-0000-0000-0000D60E0000}"/>
    <cellStyle name="Normal 101 2 2 2 3" xfId="3788" xr:uid="{00000000-0005-0000-0000-0000D70E0000}"/>
    <cellStyle name="Normal 101 2 2 2 3 2" xfId="3789" xr:uid="{00000000-0005-0000-0000-0000D80E0000}"/>
    <cellStyle name="Normal 101 2 2 2 4" xfId="3790" xr:uid="{00000000-0005-0000-0000-0000D90E0000}"/>
    <cellStyle name="Normal 101 2 2 3" xfId="3791" xr:uid="{00000000-0005-0000-0000-0000DA0E0000}"/>
    <cellStyle name="Normal 101 2 2 3 2" xfId="3792" xr:uid="{00000000-0005-0000-0000-0000DB0E0000}"/>
    <cellStyle name="Normal 101 2 2 4" xfId="3793" xr:uid="{00000000-0005-0000-0000-0000DC0E0000}"/>
    <cellStyle name="Normal 101 2 2 4 2" xfId="3794" xr:uid="{00000000-0005-0000-0000-0000DD0E0000}"/>
    <cellStyle name="Normal 101 2 2 5" xfId="3795" xr:uid="{00000000-0005-0000-0000-0000DE0E0000}"/>
    <cellStyle name="Normal 101 2 2 5 2" xfId="3796" xr:uid="{00000000-0005-0000-0000-0000DF0E0000}"/>
    <cellStyle name="Normal 101 2 2 6" xfId="3797" xr:uid="{00000000-0005-0000-0000-0000E00E0000}"/>
    <cellStyle name="Normal 101 2 3" xfId="3798" xr:uid="{00000000-0005-0000-0000-0000E10E0000}"/>
    <cellStyle name="Normal 101 2 3 2" xfId="3799" xr:uid="{00000000-0005-0000-0000-0000E20E0000}"/>
    <cellStyle name="Normal 101 2 3 2 2" xfId="3800" xr:uid="{00000000-0005-0000-0000-0000E30E0000}"/>
    <cellStyle name="Normal 101 2 3 3" xfId="3801" xr:uid="{00000000-0005-0000-0000-0000E40E0000}"/>
    <cellStyle name="Normal 101 2 3 3 2" xfId="3802" xr:uid="{00000000-0005-0000-0000-0000E50E0000}"/>
    <cellStyle name="Normal 101 2 3 4" xfId="3803" xr:uid="{00000000-0005-0000-0000-0000E60E0000}"/>
    <cellStyle name="Normal 101 2 4" xfId="3804" xr:uid="{00000000-0005-0000-0000-0000E70E0000}"/>
    <cellStyle name="Normal 101 2 4 2" xfId="3805" xr:uid="{00000000-0005-0000-0000-0000E80E0000}"/>
    <cellStyle name="Normal 101 2 5" xfId="3806" xr:uid="{00000000-0005-0000-0000-0000E90E0000}"/>
    <cellStyle name="Normal 101 2 5 2" xfId="3807" xr:uid="{00000000-0005-0000-0000-0000EA0E0000}"/>
    <cellStyle name="Normal 101 2 6" xfId="3808" xr:uid="{00000000-0005-0000-0000-0000EB0E0000}"/>
    <cellStyle name="Normal 101 2 6 2" xfId="3809" xr:uid="{00000000-0005-0000-0000-0000EC0E0000}"/>
    <cellStyle name="Normal 101 2 7" xfId="3810" xr:uid="{00000000-0005-0000-0000-0000ED0E0000}"/>
    <cellStyle name="Normal 101 3" xfId="3811" xr:uid="{00000000-0005-0000-0000-0000EE0E0000}"/>
    <cellStyle name="Normal 101 3 2" xfId="3812" xr:uid="{00000000-0005-0000-0000-0000EF0E0000}"/>
    <cellStyle name="Normal 101 3 2 2" xfId="3813" xr:uid="{00000000-0005-0000-0000-0000F00E0000}"/>
    <cellStyle name="Normal 101 3 2 2 2" xfId="3814" xr:uid="{00000000-0005-0000-0000-0000F10E0000}"/>
    <cellStyle name="Normal 101 3 2 2 2 2" xfId="3815" xr:uid="{00000000-0005-0000-0000-0000F20E0000}"/>
    <cellStyle name="Normal 101 3 2 2 3" xfId="3816" xr:uid="{00000000-0005-0000-0000-0000F30E0000}"/>
    <cellStyle name="Normal 101 3 2 2 3 2" xfId="3817" xr:uid="{00000000-0005-0000-0000-0000F40E0000}"/>
    <cellStyle name="Normal 101 3 2 2 4" xfId="3818" xr:uid="{00000000-0005-0000-0000-0000F50E0000}"/>
    <cellStyle name="Normal 101 3 2 3" xfId="3819" xr:uid="{00000000-0005-0000-0000-0000F60E0000}"/>
    <cellStyle name="Normal 101 3 2 3 2" xfId="3820" xr:uid="{00000000-0005-0000-0000-0000F70E0000}"/>
    <cellStyle name="Normal 101 3 2 4" xfId="3821" xr:uid="{00000000-0005-0000-0000-0000F80E0000}"/>
    <cellStyle name="Normal 101 3 2 4 2" xfId="3822" xr:uid="{00000000-0005-0000-0000-0000F90E0000}"/>
    <cellStyle name="Normal 101 3 2 5" xfId="3823" xr:uid="{00000000-0005-0000-0000-0000FA0E0000}"/>
    <cellStyle name="Normal 101 3 2 5 2" xfId="3824" xr:uid="{00000000-0005-0000-0000-0000FB0E0000}"/>
    <cellStyle name="Normal 101 3 2 6" xfId="3825" xr:uid="{00000000-0005-0000-0000-0000FC0E0000}"/>
    <cellStyle name="Normal 101 3 3" xfId="3826" xr:uid="{00000000-0005-0000-0000-0000FD0E0000}"/>
    <cellStyle name="Normal 101 3 3 2" xfId="3827" xr:uid="{00000000-0005-0000-0000-0000FE0E0000}"/>
    <cellStyle name="Normal 101 3 3 2 2" xfId="3828" xr:uid="{00000000-0005-0000-0000-0000FF0E0000}"/>
    <cellStyle name="Normal 101 3 3 3" xfId="3829" xr:uid="{00000000-0005-0000-0000-0000000F0000}"/>
    <cellStyle name="Normal 101 3 3 3 2" xfId="3830" xr:uid="{00000000-0005-0000-0000-0000010F0000}"/>
    <cellStyle name="Normal 101 3 3 4" xfId="3831" xr:uid="{00000000-0005-0000-0000-0000020F0000}"/>
    <cellStyle name="Normal 101 3 4" xfId="3832" xr:uid="{00000000-0005-0000-0000-0000030F0000}"/>
    <cellStyle name="Normal 101 3 4 2" xfId="3833" xr:uid="{00000000-0005-0000-0000-0000040F0000}"/>
    <cellStyle name="Normal 101 3 5" xfId="3834" xr:uid="{00000000-0005-0000-0000-0000050F0000}"/>
    <cellStyle name="Normal 101 3 5 2" xfId="3835" xr:uid="{00000000-0005-0000-0000-0000060F0000}"/>
    <cellStyle name="Normal 101 3 6" xfId="3836" xr:uid="{00000000-0005-0000-0000-0000070F0000}"/>
    <cellStyle name="Normal 101 3 6 2" xfId="3837" xr:uid="{00000000-0005-0000-0000-0000080F0000}"/>
    <cellStyle name="Normal 101 3 7" xfId="3838" xr:uid="{00000000-0005-0000-0000-0000090F0000}"/>
    <cellStyle name="Normal 101 4" xfId="3839" xr:uid="{00000000-0005-0000-0000-00000A0F0000}"/>
    <cellStyle name="Normal 101 4 2" xfId="3840" xr:uid="{00000000-0005-0000-0000-00000B0F0000}"/>
    <cellStyle name="Normal 101 4 2 2" xfId="3841" xr:uid="{00000000-0005-0000-0000-00000C0F0000}"/>
    <cellStyle name="Normal 101 4 2 2 2" xfId="3842" xr:uid="{00000000-0005-0000-0000-00000D0F0000}"/>
    <cellStyle name="Normal 101 4 2 3" xfId="3843" xr:uid="{00000000-0005-0000-0000-00000E0F0000}"/>
    <cellStyle name="Normal 101 4 2 3 2" xfId="3844" xr:uid="{00000000-0005-0000-0000-00000F0F0000}"/>
    <cellStyle name="Normal 101 4 2 4" xfId="3845" xr:uid="{00000000-0005-0000-0000-0000100F0000}"/>
    <cellStyle name="Normal 101 4 3" xfId="3846" xr:uid="{00000000-0005-0000-0000-0000110F0000}"/>
    <cellStyle name="Normal 101 4 3 2" xfId="3847" xr:uid="{00000000-0005-0000-0000-0000120F0000}"/>
    <cellStyle name="Normal 101 4 4" xfId="3848" xr:uid="{00000000-0005-0000-0000-0000130F0000}"/>
    <cellStyle name="Normal 101 4 4 2" xfId="3849" xr:uid="{00000000-0005-0000-0000-0000140F0000}"/>
    <cellStyle name="Normal 101 4 5" xfId="3850" xr:uid="{00000000-0005-0000-0000-0000150F0000}"/>
    <cellStyle name="Normal 101 4 5 2" xfId="3851" xr:uid="{00000000-0005-0000-0000-0000160F0000}"/>
    <cellStyle name="Normal 101 4 6" xfId="3852" xr:uid="{00000000-0005-0000-0000-0000170F0000}"/>
    <cellStyle name="Normal 101 5" xfId="3853" xr:uid="{00000000-0005-0000-0000-0000180F0000}"/>
    <cellStyle name="Normal 101 5 2" xfId="3854" xr:uid="{00000000-0005-0000-0000-0000190F0000}"/>
    <cellStyle name="Normal 101 5 2 2" xfId="3855" xr:uid="{00000000-0005-0000-0000-00001A0F0000}"/>
    <cellStyle name="Normal 101 5 3" xfId="3856" xr:uid="{00000000-0005-0000-0000-00001B0F0000}"/>
    <cellStyle name="Normal 101 5 3 2" xfId="3857" xr:uid="{00000000-0005-0000-0000-00001C0F0000}"/>
    <cellStyle name="Normal 101 5 4" xfId="3858" xr:uid="{00000000-0005-0000-0000-00001D0F0000}"/>
    <cellStyle name="Normal 101 6" xfId="3859" xr:uid="{00000000-0005-0000-0000-00001E0F0000}"/>
    <cellStyle name="Normal 101 6 2" xfId="3860" xr:uid="{00000000-0005-0000-0000-00001F0F0000}"/>
    <cellStyle name="Normal 101 7" xfId="3861" xr:uid="{00000000-0005-0000-0000-0000200F0000}"/>
    <cellStyle name="Normal 101 7 2" xfId="3862" xr:uid="{00000000-0005-0000-0000-0000210F0000}"/>
    <cellStyle name="Normal 101 8" xfId="3863" xr:uid="{00000000-0005-0000-0000-0000220F0000}"/>
    <cellStyle name="Normal 101 8 2" xfId="3864" xr:uid="{00000000-0005-0000-0000-0000230F0000}"/>
    <cellStyle name="Normal 101 9" xfId="3865" xr:uid="{00000000-0005-0000-0000-0000240F0000}"/>
    <cellStyle name="Normal 102" xfId="3866" xr:uid="{00000000-0005-0000-0000-0000250F0000}"/>
    <cellStyle name="Normal 102 2" xfId="3867" xr:uid="{00000000-0005-0000-0000-0000260F0000}"/>
    <cellStyle name="Normal 102 2 2" xfId="3868" xr:uid="{00000000-0005-0000-0000-0000270F0000}"/>
    <cellStyle name="Normal 102 2 2 2" xfId="3869" xr:uid="{00000000-0005-0000-0000-0000280F0000}"/>
    <cellStyle name="Normal 102 2 2 2 2" xfId="3870" xr:uid="{00000000-0005-0000-0000-0000290F0000}"/>
    <cellStyle name="Normal 102 2 2 2 2 2" xfId="3871" xr:uid="{00000000-0005-0000-0000-00002A0F0000}"/>
    <cellStyle name="Normal 102 2 2 2 3" xfId="3872" xr:uid="{00000000-0005-0000-0000-00002B0F0000}"/>
    <cellStyle name="Normal 102 2 2 2 3 2" xfId="3873" xr:uid="{00000000-0005-0000-0000-00002C0F0000}"/>
    <cellStyle name="Normal 102 2 2 2 4" xfId="3874" xr:uid="{00000000-0005-0000-0000-00002D0F0000}"/>
    <cellStyle name="Normal 102 2 2 3" xfId="3875" xr:uid="{00000000-0005-0000-0000-00002E0F0000}"/>
    <cellStyle name="Normal 102 2 2 3 2" xfId="3876" xr:uid="{00000000-0005-0000-0000-00002F0F0000}"/>
    <cellStyle name="Normal 102 2 2 4" xfId="3877" xr:uid="{00000000-0005-0000-0000-0000300F0000}"/>
    <cellStyle name="Normal 102 2 2 4 2" xfId="3878" xr:uid="{00000000-0005-0000-0000-0000310F0000}"/>
    <cellStyle name="Normal 102 2 2 5" xfId="3879" xr:uid="{00000000-0005-0000-0000-0000320F0000}"/>
    <cellStyle name="Normal 102 2 2 5 2" xfId="3880" xr:uid="{00000000-0005-0000-0000-0000330F0000}"/>
    <cellStyle name="Normal 102 2 2 6" xfId="3881" xr:uid="{00000000-0005-0000-0000-0000340F0000}"/>
    <cellStyle name="Normal 102 2 3" xfId="3882" xr:uid="{00000000-0005-0000-0000-0000350F0000}"/>
    <cellStyle name="Normal 102 2 3 2" xfId="3883" xr:uid="{00000000-0005-0000-0000-0000360F0000}"/>
    <cellStyle name="Normal 102 2 3 2 2" xfId="3884" xr:uid="{00000000-0005-0000-0000-0000370F0000}"/>
    <cellStyle name="Normal 102 2 3 3" xfId="3885" xr:uid="{00000000-0005-0000-0000-0000380F0000}"/>
    <cellStyle name="Normal 102 2 3 3 2" xfId="3886" xr:uid="{00000000-0005-0000-0000-0000390F0000}"/>
    <cellStyle name="Normal 102 2 3 4" xfId="3887" xr:uid="{00000000-0005-0000-0000-00003A0F0000}"/>
    <cellStyle name="Normal 102 2 4" xfId="3888" xr:uid="{00000000-0005-0000-0000-00003B0F0000}"/>
    <cellStyle name="Normal 102 2 4 2" xfId="3889" xr:uid="{00000000-0005-0000-0000-00003C0F0000}"/>
    <cellStyle name="Normal 102 2 5" xfId="3890" xr:uid="{00000000-0005-0000-0000-00003D0F0000}"/>
    <cellStyle name="Normal 102 2 5 2" xfId="3891" xr:uid="{00000000-0005-0000-0000-00003E0F0000}"/>
    <cellStyle name="Normal 102 2 6" xfId="3892" xr:uid="{00000000-0005-0000-0000-00003F0F0000}"/>
    <cellStyle name="Normal 102 2 6 2" xfId="3893" xr:uid="{00000000-0005-0000-0000-0000400F0000}"/>
    <cellStyle name="Normal 102 2 7" xfId="3894" xr:uid="{00000000-0005-0000-0000-0000410F0000}"/>
    <cellStyle name="Normal 102 3" xfId="3895" xr:uid="{00000000-0005-0000-0000-0000420F0000}"/>
    <cellStyle name="Normal 102 3 2" xfId="3896" xr:uid="{00000000-0005-0000-0000-0000430F0000}"/>
    <cellStyle name="Normal 102 3 2 2" xfId="3897" xr:uid="{00000000-0005-0000-0000-0000440F0000}"/>
    <cellStyle name="Normal 102 3 2 2 2" xfId="3898" xr:uid="{00000000-0005-0000-0000-0000450F0000}"/>
    <cellStyle name="Normal 102 3 2 2 2 2" xfId="3899" xr:uid="{00000000-0005-0000-0000-0000460F0000}"/>
    <cellStyle name="Normal 102 3 2 2 3" xfId="3900" xr:uid="{00000000-0005-0000-0000-0000470F0000}"/>
    <cellStyle name="Normal 102 3 2 2 3 2" xfId="3901" xr:uid="{00000000-0005-0000-0000-0000480F0000}"/>
    <cellStyle name="Normal 102 3 2 2 4" xfId="3902" xr:uid="{00000000-0005-0000-0000-0000490F0000}"/>
    <cellStyle name="Normal 102 3 2 3" xfId="3903" xr:uid="{00000000-0005-0000-0000-00004A0F0000}"/>
    <cellStyle name="Normal 102 3 2 3 2" xfId="3904" xr:uid="{00000000-0005-0000-0000-00004B0F0000}"/>
    <cellStyle name="Normal 102 3 2 4" xfId="3905" xr:uid="{00000000-0005-0000-0000-00004C0F0000}"/>
    <cellStyle name="Normal 102 3 2 4 2" xfId="3906" xr:uid="{00000000-0005-0000-0000-00004D0F0000}"/>
    <cellStyle name="Normal 102 3 2 5" xfId="3907" xr:uid="{00000000-0005-0000-0000-00004E0F0000}"/>
    <cellStyle name="Normal 102 3 2 5 2" xfId="3908" xr:uid="{00000000-0005-0000-0000-00004F0F0000}"/>
    <cellStyle name="Normal 102 3 2 6" xfId="3909" xr:uid="{00000000-0005-0000-0000-0000500F0000}"/>
    <cellStyle name="Normal 102 3 3" xfId="3910" xr:uid="{00000000-0005-0000-0000-0000510F0000}"/>
    <cellStyle name="Normal 102 3 3 2" xfId="3911" xr:uid="{00000000-0005-0000-0000-0000520F0000}"/>
    <cellStyle name="Normal 102 3 3 2 2" xfId="3912" xr:uid="{00000000-0005-0000-0000-0000530F0000}"/>
    <cellStyle name="Normal 102 3 3 3" xfId="3913" xr:uid="{00000000-0005-0000-0000-0000540F0000}"/>
    <cellStyle name="Normal 102 3 3 3 2" xfId="3914" xr:uid="{00000000-0005-0000-0000-0000550F0000}"/>
    <cellStyle name="Normal 102 3 3 4" xfId="3915" xr:uid="{00000000-0005-0000-0000-0000560F0000}"/>
    <cellStyle name="Normal 102 3 4" xfId="3916" xr:uid="{00000000-0005-0000-0000-0000570F0000}"/>
    <cellStyle name="Normal 102 3 4 2" xfId="3917" xr:uid="{00000000-0005-0000-0000-0000580F0000}"/>
    <cellStyle name="Normal 102 3 5" xfId="3918" xr:uid="{00000000-0005-0000-0000-0000590F0000}"/>
    <cellStyle name="Normal 102 3 5 2" xfId="3919" xr:uid="{00000000-0005-0000-0000-00005A0F0000}"/>
    <cellStyle name="Normal 102 3 6" xfId="3920" xr:uid="{00000000-0005-0000-0000-00005B0F0000}"/>
    <cellStyle name="Normal 102 3 6 2" xfId="3921" xr:uid="{00000000-0005-0000-0000-00005C0F0000}"/>
    <cellStyle name="Normal 102 3 7" xfId="3922" xr:uid="{00000000-0005-0000-0000-00005D0F0000}"/>
    <cellStyle name="Normal 102 4" xfId="3923" xr:uid="{00000000-0005-0000-0000-00005E0F0000}"/>
    <cellStyle name="Normal 102 4 2" xfId="3924" xr:uid="{00000000-0005-0000-0000-00005F0F0000}"/>
    <cellStyle name="Normal 102 4 2 2" xfId="3925" xr:uid="{00000000-0005-0000-0000-0000600F0000}"/>
    <cellStyle name="Normal 102 4 2 2 2" xfId="3926" xr:uid="{00000000-0005-0000-0000-0000610F0000}"/>
    <cellStyle name="Normal 102 4 2 3" xfId="3927" xr:uid="{00000000-0005-0000-0000-0000620F0000}"/>
    <cellStyle name="Normal 102 4 2 3 2" xfId="3928" xr:uid="{00000000-0005-0000-0000-0000630F0000}"/>
    <cellStyle name="Normal 102 4 2 4" xfId="3929" xr:uid="{00000000-0005-0000-0000-0000640F0000}"/>
    <cellStyle name="Normal 102 4 3" xfId="3930" xr:uid="{00000000-0005-0000-0000-0000650F0000}"/>
    <cellStyle name="Normal 102 4 3 2" xfId="3931" xr:uid="{00000000-0005-0000-0000-0000660F0000}"/>
    <cellStyle name="Normal 102 4 4" xfId="3932" xr:uid="{00000000-0005-0000-0000-0000670F0000}"/>
    <cellStyle name="Normal 102 4 4 2" xfId="3933" xr:uid="{00000000-0005-0000-0000-0000680F0000}"/>
    <cellStyle name="Normal 102 4 5" xfId="3934" xr:uid="{00000000-0005-0000-0000-0000690F0000}"/>
    <cellStyle name="Normal 102 4 5 2" xfId="3935" xr:uid="{00000000-0005-0000-0000-00006A0F0000}"/>
    <cellStyle name="Normal 102 4 6" xfId="3936" xr:uid="{00000000-0005-0000-0000-00006B0F0000}"/>
    <cellStyle name="Normal 102 5" xfId="3937" xr:uid="{00000000-0005-0000-0000-00006C0F0000}"/>
    <cellStyle name="Normal 102 5 2" xfId="3938" xr:uid="{00000000-0005-0000-0000-00006D0F0000}"/>
    <cellStyle name="Normal 102 5 2 2" xfId="3939" xr:uid="{00000000-0005-0000-0000-00006E0F0000}"/>
    <cellStyle name="Normal 102 5 3" xfId="3940" xr:uid="{00000000-0005-0000-0000-00006F0F0000}"/>
    <cellStyle name="Normal 102 5 3 2" xfId="3941" xr:uid="{00000000-0005-0000-0000-0000700F0000}"/>
    <cellStyle name="Normal 102 5 4" xfId="3942" xr:uid="{00000000-0005-0000-0000-0000710F0000}"/>
    <cellStyle name="Normal 102 6" xfId="3943" xr:uid="{00000000-0005-0000-0000-0000720F0000}"/>
    <cellStyle name="Normal 102 6 2" xfId="3944" xr:uid="{00000000-0005-0000-0000-0000730F0000}"/>
    <cellStyle name="Normal 102 7" xfId="3945" xr:uid="{00000000-0005-0000-0000-0000740F0000}"/>
    <cellStyle name="Normal 102 7 2" xfId="3946" xr:uid="{00000000-0005-0000-0000-0000750F0000}"/>
    <cellStyle name="Normal 102 8" xfId="3947" xr:uid="{00000000-0005-0000-0000-0000760F0000}"/>
    <cellStyle name="Normal 102 8 2" xfId="3948" xr:uid="{00000000-0005-0000-0000-0000770F0000}"/>
    <cellStyle name="Normal 102 9" xfId="3949" xr:uid="{00000000-0005-0000-0000-0000780F0000}"/>
    <cellStyle name="Normal 103" xfId="3950" xr:uid="{00000000-0005-0000-0000-0000790F0000}"/>
    <cellStyle name="Normal 103 2" xfId="3951" xr:uid="{00000000-0005-0000-0000-00007A0F0000}"/>
    <cellStyle name="Normal 103 2 2" xfId="3952" xr:uid="{00000000-0005-0000-0000-00007B0F0000}"/>
    <cellStyle name="Normal 103 2 2 2" xfId="3953" xr:uid="{00000000-0005-0000-0000-00007C0F0000}"/>
    <cellStyle name="Normal 103 2 2 2 2" xfId="3954" xr:uid="{00000000-0005-0000-0000-00007D0F0000}"/>
    <cellStyle name="Normal 103 2 2 2 2 2" xfId="3955" xr:uid="{00000000-0005-0000-0000-00007E0F0000}"/>
    <cellStyle name="Normal 103 2 2 2 3" xfId="3956" xr:uid="{00000000-0005-0000-0000-00007F0F0000}"/>
    <cellStyle name="Normal 103 2 2 2 3 2" xfId="3957" xr:uid="{00000000-0005-0000-0000-0000800F0000}"/>
    <cellStyle name="Normal 103 2 2 2 4" xfId="3958" xr:uid="{00000000-0005-0000-0000-0000810F0000}"/>
    <cellStyle name="Normal 103 2 2 3" xfId="3959" xr:uid="{00000000-0005-0000-0000-0000820F0000}"/>
    <cellStyle name="Normal 103 2 2 3 2" xfId="3960" xr:uid="{00000000-0005-0000-0000-0000830F0000}"/>
    <cellStyle name="Normal 103 2 2 4" xfId="3961" xr:uid="{00000000-0005-0000-0000-0000840F0000}"/>
    <cellStyle name="Normal 103 2 2 4 2" xfId="3962" xr:uid="{00000000-0005-0000-0000-0000850F0000}"/>
    <cellStyle name="Normal 103 2 2 5" xfId="3963" xr:uid="{00000000-0005-0000-0000-0000860F0000}"/>
    <cellStyle name="Normal 103 2 2 5 2" xfId="3964" xr:uid="{00000000-0005-0000-0000-0000870F0000}"/>
    <cellStyle name="Normal 103 2 2 6" xfId="3965" xr:uid="{00000000-0005-0000-0000-0000880F0000}"/>
    <cellStyle name="Normal 103 2 3" xfId="3966" xr:uid="{00000000-0005-0000-0000-0000890F0000}"/>
    <cellStyle name="Normal 103 2 3 2" xfId="3967" xr:uid="{00000000-0005-0000-0000-00008A0F0000}"/>
    <cellStyle name="Normal 103 2 3 2 2" xfId="3968" xr:uid="{00000000-0005-0000-0000-00008B0F0000}"/>
    <cellStyle name="Normal 103 2 3 3" xfId="3969" xr:uid="{00000000-0005-0000-0000-00008C0F0000}"/>
    <cellStyle name="Normal 103 2 3 3 2" xfId="3970" xr:uid="{00000000-0005-0000-0000-00008D0F0000}"/>
    <cellStyle name="Normal 103 2 3 4" xfId="3971" xr:uid="{00000000-0005-0000-0000-00008E0F0000}"/>
    <cellStyle name="Normal 103 2 4" xfId="3972" xr:uid="{00000000-0005-0000-0000-00008F0F0000}"/>
    <cellStyle name="Normal 103 2 4 2" xfId="3973" xr:uid="{00000000-0005-0000-0000-0000900F0000}"/>
    <cellStyle name="Normal 103 2 5" xfId="3974" xr:uid="{00000000-0005-0000-0000-0000910F0000}"/>
    <cellStyle name="Normal 103 2 5 2" xfId="3975" xr:uid="{00000000-0005-0000-0000-0000920F0000}"/>
    <cellStyle name="Normal 103 2 6" xfId="3976" xr:uid="{00000000-0005-0000-0000-0000930F0000}"/>
    <cellStyle name="Normal 103 2 6 2" xfId="3977" xr:uid="{00000000-0005-0000-0000-0000940F0000}"/>
    <cellStyle name="Normal 103 2 7" xfId="3978" xr:uid="{00000000-0005-0000-0000-0000950F0000}"/>
    <cellStyle name="Normal 103 3" xfId="3979" xr:uid="{00000000-0005-0000-0000-0000960F0000}"/>
    <cellStyle name="Normal 103 3 2" xfId="3980" xr:uid="{00000000-0005-0000-0000-0000970F0000}"/>
    <cellStyle name="Normal 103 3 2 2" xfId="3981" xr:uid="{00000000-0005-0000-0000-0000980F0000}"/>
    <cellStyle name="Normal 103 3 2 2 2" xfId="3982" xr:uid="{00000000-0005-0000-0000-0000990F0000}"/>
    <cellStyle name="Normal 103 3 2 2 2 2" xfId="3983" xr:uid="{00000000-0005-0000-0000-00009A0F0000}"/>
    <cellStyle name="Normal 103 3 2 2 3" xfId="3984" xr:uid="{00000000-0005-0000-0000-00009B0F0000}"/>
    <cellStyle name="Normal 103 3 2 2 3 2" xfId="3985" xr:uid="{00000000-0005-0000-0000-00009C0F0000}"/>
    <cellStyle name="Normal 103 3 2 2 4" xfId="3986" xr:uid="{00000000-0005-0000-0000-00009D0F0000}"/>
    <cellStyle name="Normal 103 3 2 3" xfId="3987" xr:uid="{00000000-0005-0000-0000-00009E0F0000}"/>
    <cellStyle name="Normal 103 3 2 3 2" xfId="3988" xr:uid="{00000000-0005-0000-0000-00009F0F0000}"/>
    <cellStyle name="Normal 103 3 2 4" xfId="3989" xr:uid="{00000000-0005-0000-0000-0000A00F0000}"/>
    <cellStyle name="Normal 103 3 2 4 2" xfId="3990" xr:uid="{00000000-0005-0000-0000-0000A10F0000}"/>
    <cellStyle name="Normal 103 3 2 5" xfId="3991" xr:uid="{00000000-0005-0000-0000-0000A20F0000}"/>
    <cellStyle name="Normal 103 3 2 5 2" xfId="3992" xr:uid="{00000000-0005-0000-0000-0000A30F0000}"/>
    <cellStyle name="Normal 103 3 2 6" xfId="3993" xr:uid="{00000000-0005-0000-0000-0000A40F0000}"/>
    <cellStyle name="Normal 103 3 3" xfId="3994" xr:uid="{00000000-0005-0000-0000-0000A50F0000}"/>
    <cellStyle name="Normal 103 3 3 2" xfId="3995" xr:uid="{00000000-0005-0000-0000-0000A60F0000}"/>
    <cellStyle name="Normal 103 3 3 2 2" xfId="3996" xr:uid="{00000000-0005-0000-0000-0000A70F0000}"/>
    <cellStyle name="Normal 103 3 3 3" xfId="3997" xr:uid="{00000000-0005-0000-0000-0000A80F0000}"/>
    <cellStyle name="Normal 103 3 3 3 2" xfId="3998" xr:uid="{00000000-0005-0000-0000-0000A90F0000}"/>
    <cellStyle name="Normal 103 3 3 4" xfId="3999" xr:uid="{00000000-0005-0000-0000-0000AA0F0000}"/>
    <cellStyle name="Normal 103 3 4" xfId="4000" xr:uid="{00000000-0005-0000-0000-0000AB0F0000}"/>
    <cellStyle name="Normal 103 3 4 2" xfId="4001" xr:uid="{00000000-0005-0000-0000-0000AC0F0000}"/>
    <cellStyle name="Normal 103 3 5" xfId="4002" xr:uid="{00000000-0005-0000-0000-0000AD0F0000}"/>
    <cellStyle name="Normal 103 3 5 2" xfId="4003" xr:uid="{00000000-0005-0000-0000-0000AE0F0000}"/>
    <cellStyle name="Normal 103 3 6" xfId="4004" xr:uid="{00000000-0005-0000-0000-0000AF0F0000}"/>
    <cellStyle name="Normal 103 3 6 2" xfId="4005" xr:uid="{00000000-0005-0000-0000-0000B00F0000}"/>
    <cellStyle name="Normal 103 3 7" xfId="4006" xr:uid="{00000000-0005-0000-0000-0000B10F0000}"/>
    <cellStyle name="Normal 103 4" xfId="4007" xr:uid="{00000000-0005-0000-0000-0000B20F0000}"/>
    <cellStyle name="Normal 103 4 2" xfId="4008" xr:uid="{00000000-0005-0000-0000-0000B30F0000}"/>
    <cellStyle name="Normal 103 4 2 2" xfId="4009" xr:uid="{00000000-0005-0000-0000-0000B40F0000}"/>
    <cellStyle name="Normal 103 4 2 2 2" xfId="4010" xr:uid="{00000000-0005-0000-0000-0000B50F0000}"/>
    <cellStyle name="Normal 103 4 2 3" xfId="4011" xr:uid="{00000000-0005-0000-0000-0000B60F0000}"/>
    <cellStyle name="Normal 103 4 2 3 2" xfId="4012" xr:uid="{00000000-0005-0000-0000-0000B70F0000}"/>
    <cellStyle name="Normal 103 4 2 4" xfId="4013" xr:uid="{00000000-0005-0000-0000-0000B80F0000}"/>
    <cellStyle name="Normal 103 4 3" xfId="4014" xr:uid="{00000000-0005-0000-0000-0000B90F0000}"/>
    <cellStyle name="Normal 103 4 3 2" xfId="4015" xr:uid="{00000000-0005-0000-0000-0000BA0F0000}"/>
    <cellStyle name="Normal 103 4 4" xfId="4016" xr:uid="{00000000-0005-0000-0000-0000BB0F0000}"/>
    <cellStyle name="Normal 103 4 4 2" xfId="4017" xr:uid="{00000000-0005-0000-0000-0000BC0F0000}"/>
    <cellStyle name="Normal 103 4 5" xfId="4018" xr:uid="{00000000-0005-0000-0000-0000BD0F0000}"/>
    <cellStyle name="Normal 103 4 5 2" xfId="4019" xr:uid="{00000000-0005-0000-0000-0000BE0F0000}"/>
    <cellStyle name="Normal 103 4 6" xfId="4020" xr:uid="{00000000-0005-0000-0000-0000BF0F0000}"/>
    <cellStyle name="Normal 103 5" xfId="4021" xr:uid="{00000000-0005-0000-0000-0000C00F0000}"/>
    <cellStyle name="Normal 103 5 2" xfId="4022" xr:uid="{00000000-0005-0000-0000-0000C10F0000}"/>
    <cellStyle name="Normal 103 5 2 2" xfId="4023" xr:uid="{00000000-0005-0000-0000-0000C20F0000}"/>
    <cellStyle name="Normal 103 5 3" xfId="4024" xr:uid="{00000000-0005-0000-0000-0000C30F0000}"/>
    <cellStyle name="Normal 103 5 3 2" xfId="4025" xr:uid="{00000000-0005-0000-0000-0000C40F0000}"/>
    <cellStyle name="Normal 103 5 4" xfId="4026" xr:uid="{00000000-0005-0000-0000-0000C50F0000}"/>
    <cellStyle name="Normal 103 6" xfId="4027" xr:uid="{00000000-0005-0000-0000-0000C60F0000}"/>
    <cellStyle name="Normal 103 6 2" xfId="4028" xr:uid="{00000000-0005-0000-0000-0000C70F0000}"/>
    <cellStyle name="Normal 103 7" xfId="4029" xr:uid="{00000000-0005-0000-0000-0000C80F0000}"/>
    <cellStyle name="Normal 103 7 2" xfId="4030" xr:uid="{00000000-0005-0000-0000-0000C90F0000}"/>
    <cellStyle name="Normal 103 8" xfId="4031" xr:uid="{00000000-0005-0000-0000-0000CA0F0000}"/>
    <cellStyle name="Normal 103 8 2" xfId="4032" xr:uid="{00000000-0005-0000-0000-0000CB0F0000}"/>
    <cellStyle name="Normal 103 9" xfId="4033" xr:uid="{00000000-0005-0000-0000-0000CC0F0000}"/>
    <cellStyle name="Normal 104" xfId="4034" xr:uid="{00000000-0005-0000-0000-0000CD0F0000}"/>
    <cellStyle name="Normal 104 2" xfId="4035" xr:uid="{00000000-0005-0000-0000-0000CE0F0000}"/>
    <cellStyle name="Normal 104 2 2" xfId="4036" xr:uid="{00000000-0005-0000-0000-0000CF0F0000}"/>
    <cellStyle name="Normal 104 2 2 2" xfId="4037" xr:uid="{00000000-0005-0000-0000-0000D00F0000}"/>
    <cellStyle name="Normal 104 2 2 2 2" xfId="4038" xr:uid="{00000000-0005-0000-0000-0000D10F0000}"/>
    <cellStyle name="Normal 104 2 2 2 2 2" xfId="4039" xr:uid="{00000000-0005-0000-0000-0000D20F0000}"/>
    <cellStyle name="Normal 104 2 2 2 3" xfId="4040" xr:uid="{00000000-0005-0000-0000-0000D30F0000}"/>
    <cellStyle name="Normal 104 2 2 2 3 2" xfId="4041" xr:uid="{00000000-0005-0000-0000-0000D40F0000}"/>
    <cellStyle name="Normal 104 2 2 2 4" xfId="4042" xr:uid="{00000000-0005-0000-0000-0000D50F0000}"/>
    <cellStyle name="Normal 104 2 2 3" xfId="4043" xr:uid="{00000000-0005-0000-0000-0000D60F0000}"/>
    <cellStyle name="Normal 104 2 2 3 2" xfId="4044" xr:uid="{00000000-0005-0000-0000-0000D70F0000}"/>
    <cellStyle name="Normal 104 2 2 4" xfId="4045" xr:uid="{00000000-0005-0000-0000-0000D80F0000}"/>
    <cellStyle name="Normal 104 2 2 4 2" xfId="4046" xr:uid="{00000000-0005-0000-0000-0000D90F0000}"/>
    <cellStyle name="Normal 104 2 2 5" xfId="4047" xr:uid="{00000000-0005-0000-0000-0000DA0F0000}"/>
    <cellStyle name="Normal 104 2 2 5 2" xfId="4048" xr:uid="{00000000-0005-0000-0000-0000DB0F0000}"/>
    <cellStyle name="Normal 104 2 2 6" xfId="4049" xr:uid="{00000000-0005-0000-0000-0000DC0F0000}"/>
    <cellStyle name="Normal 104 2 3" xfId="4050" xr:uid="{00000000-0005-0000-0000-0000DD0F0000}"/>
    <cellStyle name="Normal 104 2 3 2" xfId="4051" xr:uid="{00000000-0005-0000-0000-0000DE0F0000}"/>
    <cellStyle name="Normal 104 2 3 2 2" xfId="4052" xr:uid="{00000000-0005-0000-0000-0000DF0F0000}"/>
    <cellStyle name="Normal 104 2 3 3" xfId="4053" xr:uid="{00000000-0005-0000-0000-0000E00F0000}"/>
    <cellStyle name="Normal 104 2 3 3 2" xfId="4054" xr:uid="{00000000-0005-0000-0000-0000E10F0000}"/>
    <cellStyle name="Normal 104 2 3 4" xfId="4055" xr:uid="{00000000-0005-0000-0000-0000E20F0000}"/>
    <cellStyle name="Normal 104 2 4" xfId="4056" xr:uid="{00000000-0005-0000-0000-0000E30F0000}"/>
    <cellStyle name="Normal 104 2 4 2" xfId="4057" xr:uid="{00000000-0005-0000-0000-0000E40F0000}"/>
    <cellStyle name="Normal 104 2 5" xfId="4058" xr:uid="{00000000-0005-0000-0000-0000E50F0000}"/>
    <cellStyle name="Normal 104 2 5 2" xfId="4059" xr:uid="{00000000-0005-0000-0000-0000E60F0000}"/>
    <cellStyle name="Normal 104 2 6" xfId="4060" xr:uid="{00000000-0005-0000-0000-0000E70F0000}"/>
    <cellStyle name="Normal 104 2 6 2" xfId="4061" xr:uid="{00000000-0005-0000-0000-0000E80F0000}"/>
    <cellStyle name="Normal 104 2 7" xfId="4062" xr:uid="{00000000-0005-0000-0000-0000E90F0000}"/>
    <cellStyle name="Normal 104 3" xfId="4063" xr:uid="{00000000-0005-0000-0000-0000EA0F0000}"/>
    <cellStyle name="Normal 104 3 2" xfId="4064" xr:uid="{00000000-0005-0000-0000-0000EB0F0000}"/>
    <cellStyle name="Normal 104 3 2 2" xfId="4065" xr:uid="{00000000-0005-0000-0000-0000EC0F0000}"/>
    <cellStyle name="Normal 104 3 2 2 2" xfId="4066" xr:uid="{00000000-0005-0000-0000-0000ED0F0000}"/>
    <cellStyle name="Normal 104 3 2 2 2 2" xfId="4067" xr:uid="{00000000-0005-0000-0000-0000EE0F0000}"/>
    <cellStyle name="Normal 104 3 2 2 3" xfId="4068" xr:uid="{00000000-0005-0000-0000-0000EF0F0000}"/>
    <cellStyle name="Normal 104 3 2 2 3 2" xfId="4069" xr:uid="{00000000-0005-0000-0000-0000F00F0000}"/>
    <cellStyle name="Normal 104 3 2 2 4" xfId="4070" xr:uid="{00000000-0005-0000-0000-0000F10F0000}"/>
    <cellStyle name="Normal 104 3 2 3" xfId="4071" xr:uid="{00000000-0005-0000-0000-0000F20F0000}"/>
    <cellStyle name="Normal 104 3 2 3 2" xfId="4072" xr:uid="{00000000-0005-0000-0000-0000F30F0000}"/>
    <cellStyle name="Normal 104 3 2 4" xfId="4073" xr:uid="{00000000-0005-0000-0000-0000F40F0000}"/>
    <cellStyle name="Normal 104 3 2 4 2" xfId="4074" xr:uid="{00000000-0005-0000-0000-0000F50F0000}"/>
    <cellStyle name="Normal 104 3 2 5" xfId="4075" xr:uid="{00000000-0005-0000-0000-0000F60F0000}"/>
    <cellStyle name="Normal 104 3 2 5 2" xfId="4076" xr:uid="{00000000-0005-0000-0000-0000F70F0000}"/>
    <cellStyle name="Normal 104 3 2 6" xfId="4077" xr:uid="{00000000-0005-0000-0000-0000F80F0000}"/>
    <cellStyle name="Normal 104 3 3" xfId="4078" xr:uid="{00000000-0005-0000-0000-0000F90F0000}"/>
    <cellStyle name="Normal 104 3 3 2" xfId="4079" xr:uid="{00000000-0005-0000-0000-0000FA0F0000}"/>
    <cellStyle name="Normal 104 3 3 2 2" xfId="4080" xr:uid="{00000000-0005-0000-0000-0000FB0F0000}"/>
    <cellStyle name="Normal 104 3 3 3" xfId="4081" xr:uid="{00000000-0005-0000-0000-0000FC0F0000}"/>
    <cellStyle name="Normal 104 3 3 3 2" xfId="4082" xr:uid="{00000000-0005-0000-0000-0000FD0F0000}"/>
    <cellStyle name="Normal 104 3 3 4" xfId="4083" xr:uid="{00000000-0005-0000-0000-0000FE0F0000}"/>
    <cellStyle name="Normal 104 3 4" xfId="4084" xr:uid="{00000000-0005-0000-0000-0000FF0F0000}"/>
    <cellStyle name="Normal 104 3 4 2" xfId="4085" xr:uid="{00000000-0005-0000-0000-000000100000}"/>
    <cellStyle name="Normal 104 3 5" xfId="4086" xr:uid="{00000000-0005-0000-0000-000001100000}"/>
    <cellStyle name="Normal 104 3 5 2" xfId="4087" xr:uid="{00000000-0005-0000-0000-000002100000}"/>
    <cellStyle name="Normal 104 3 6" xfId="4088" xr:uid="{00000000-0005-0000-0000-000003100000}"/>
    <cellStyle name="Normal 104 3 6 2" xfId="4089" xr:uid="{00000000-0005-0000-0000-000004100000}"/>
    <cellStyle name="Normal 104 3 7" xfId="4090" xr:uid="{00000000-0005-0000-0000-000005100000}"/>
    <cellStyle name="Normal 104 4" xfId="4091" xr:uid="{00000000-0005-0000-0000-000006100000}"/>
    <cellStyle name="Normal 104 4 2" xfId="4092" xr:uid="{00000000-0005-0000-0000-000007100000}"/>
    <cellStyle name="Normal 104 4 2 2" xfId="4093" xr:uid="{00000000-0005-0000-0000-000008100000}"/>
    <cellStyle name="Normal 104 4 2 2 2" xfId="4094" xr:uid="{00000000-0005-0000-0000-000009100000}"/>
    <cellStyle name="Normal 104 4 2 3" xfId="4095" xr:uid="{00000000-0005-0000-0000-00000A100000}"/>
    <cellStyle name="Normal 104 4 2 3 2" xfId="4096" xr:uid="{00000000-0005-0000-0000-00000B100000}"/>
    <cellStyle name="Normal 104 4 2 4" xfId="4097" xr:uid="{00000000-0005-0000-0000-00000C100000}"/>
    <cellStyle name="Normal 104 4 3" xfId="4098" xr:uid="{00000000-0005-0000-0000-00000D100000}"/>
    <cellStyle name="Normal 104 4 3 2" xfId="4099" xr:uid="{00000000-0005-0000-0000-00000E100000}"/>
    <cellStyle name="Normal 104 4 4" xfId="4100" xr:uid="{00000000-0005-0000-0000-00000F100000}"/>
    <cellStyle name="Normal 104 4 4 2" xfId="4101" xr:uid="{00000000-0005-0000-0000-000010100000}"/>
    <cellStyle name="Normal 104 4 5" xfId="4102" xr:uid="{00000000-0005-0000-0000-000011100000}"/>
    <cellStyle name="Normal 104 4 5 2" xfId="4103" xr:uid="{00000000-0005-0000-0000-000012100000}"/>
    <cellStyle name="Normal 104 4 6" xfId="4104" xr:uid="{00000000-0005-0000-0000-000013100000}"/>
    <cellStyle name="Normal 104 5" xfId="4105" xr:uid="{00000000-0005-0000-0000-000014100000}"/>
    <cellStyle name="Normal 104 5 2" xfId="4106" xr:uid="{00000000-0005-0000-0000-000015100000}"/>
    <cellStyle name="Normal 104 5 2 2" xfId="4107" xr:uid="{00000000-0005-0000-0000-000016100000}"/>
    <cellStyle name="Normal 104 5 3" xfId="4108" xr:uid="{00000000-0005-0000-0000-000017100000}"/>
    <cellStyle name="Normal 104 5 3 2" xfId="4109" xr:uid="{00000000-0005-0000-0000-000018100000}"/>
    <cellStyle name="Normal 104 5 4" xfId="4110" xr:uid="{00000000-0005-0000-0000-000019100000}"/>
    <cellStyle name="Normal 104 6" xfId="4111" xr:uid="{00000000-0005-0000-0000-00001A100000}"/>
    <cellStyle name="Normal 104 6 2" xfId="4112" xr:uid="{00000000-0005-0000-0000-00001B100000}"/>
    <cellStyle name="Normal 104 7" xfId="4113" xr:uid="{00000000-0005-0000-0000-00001C100000}"/>
    <cellStyle name="Normal 104 7 2" xfId="4114" xr:uid="{00000000-0005-0000-0000-00001D100000}"/>
    <cellStyle name="Normal 104 8" xfId="4115" xr:uid="{00000000-0005-0000-0000-00001E100000}"/>
    <cellStyle name="Normal 104 8 2" xfId="4116" xr:uid="{00000000-0005-0000-0000-00001F100000}"/>
    <cellStyle name="Normal 104 9" xfId="4117" xr:uid="{00000000-0005-0000-0000-000020100000}"/>
    <cellStyle name="Normal 105" xfId="4118" xr:uid="{00000000-0005-0000-0000-000021100000}"/>
    <cellStyle name="Normal 105 2" xfId="4119" xr:uid="{00000000-0005-0000-0000-000022100000}"/>
    <cellStyle name="Normal 105 2 2" xfId="4120" xr:uid="{00000000-0005-0000-0000-000023100000}"/>
    <cellStyle name="Normal 105 2 2 2" xfId="4121" xr:uid="{00000000-0005-0000-0000-000024100000}"/>
    <cellStyle name="Normal 105 2 2 2 2" xfId="4122" xr:uid="{00000000-0005-0000-0000-000025100000}"/>
    <cellStyle name="Normal 105 2 2 2 2 2" xfId="4123" xr:uid="{00000000-0005-0000-0000-000026100000}"/>
    <cellStyle name="Normal 105 2 2 2 3" xfId="4124" xr:uid="{00000000-0005-0000-0000-000027100000}"/>
    <cellStyle name="Normal 105 2 2 2 3 2" xfId="4125" xr:uid="{00000000-0005-0000-0000-000028100000}"/>
    <cellStyle name="Normal 105 2 2 2 4" xfId="4126" xr:uid="{00000000-0005-0000-0000-000029100000}"/>
    <cellStyle name="Normal 105 2 2 3" xfId="4127" xr:uid="{00000000-0005-0000-0000-00002A100000}"/>
    <cellStyle name="Normal 105 2 2 3 2" xfId="4128" xr:uid="{00000000-0005-0000-0000-00002B100000}"/>
    <cellStyle name="Normal 105 2 2 4" xfId="4129" xr:uid="{00000000-0005-0000-0000-00002C100000}"/>
    <cellStyle name="Normal 105 2 2 4 2" xfId="4130" xr:uid="{00000000-0005-0000-0000-00002D100000}"/>
    <cellStyle name="Normal 105 2 2 5" xfId="4131" xr:uid="{00000000-0005-0000-0000-00002E100000}"/>
    <cellStyle name="Normal 105 2 2 5 2" xfId="4132" xr:uid="{00000000-0005-0000-0000-00002F100000}"/>
    <cellStyle name="Normal 105 2 2 6" xfId="4133" xr:uid="{00000000-0005-0000-0000-000030100000}"/>
    <cellStyle name="Normal 105 2 3" xfId="4134" xr:uid="{00000000-0005-0000-0000-000031100000}"/>
    <cellStyle name="Normal 105 2 3 2" xfId="4135" xr:uid="{00000000-0005-0000-0000-000032100000}"/>
    <cellStyle name="Normal 105 2 3 2 2" xfId="4136" xr:uid="{00000000-0005-0000-0000-000033100000}"/>
    <cellStyle name="Normal 105 2 3 3" xfId="4137" xr:uid="{00000000-0005-0000-0000-000034100000}"/>
    <cellStyle name="Normal 105 2 3 3 2" xfId="4138" xr:uid="{00000000-0005-0000-0000-000035100000}"/>
    <cellStyle name="Normal 105 2 3 4" xfId="4139" xr:uid="{00000000-0005-0000-0000-000036100000}"/>
    <cellStyle name="Normal 105 2 4" xfId="4140" xr:uid="{00000000-0005-0000-0000-000037100000}"/>
    <cellStyle name="Normal 105 2 4 2" xfId="4141" xr:uid="{00000000-0005-0000-0000-000038100000}"/>
    <cellStyle name="Normal 105 2 5" xfId="4142" xr:uid="{00000000-0005-0000-0000-000039100000}"/>
    <cellStyle name="Normal 105 2 5 2" xfId="4143" xr:uid="{00000000-0005-0000-0000-00003A100000}"/>
    <cellStyle name="Normal 105 2 6" xfId="4144" xr:uid="{00000000-0005-0000-0000-00003B100000}"/>
    <cellStyle name="Normal 105 2 6 2" xfId="4145" xr:uid="{00000000-0005-0000-0000-00003C100000}"/>
    <cellStyle name="Normal 105 2 7" xfId="4146" xr:uid="{00000000-0005-0000-0000-00003D100000}"/>
    <cellStyle name="Normal 105 3" xfId="4147" xr:uid="{00000000-0005-0000-0000-00003E100000}"/>
    <cellStyle name="Normal 105 3 2" xfId="4148" xr:uid="{00000000-0005-0000-0000-00003F100000}"/>
    <cellStyle name="Normal 105 3 2 2" xfId="4149" xr:uid="{00000000-0005-0000-0000-000040100000}"/>
    <cellStyle name="Normal 105 3 2 2 2" xfId="4150" xr:uid="{00000000-0005-0000-0000-000041100000}"/>
    <cellStyle name="Normal 105 3 2 2 2 2" xfId="4151" xr:uid="{00000000-0005-0000-0000-000042100000}"/>
    <cellStyle name="Normal 105 3 2 2 3" xfId="4152" xr:uid="{00000000-0005-0000-0000-000043100000}"/>
    <cellStyle name="Normal 105 3 2 2 3 2" xfId="4153" xr:uid="{00000000-0005-0000-0000-000044100000}"/>
    <cellStyle name="Normal 105 3 2 2 4" xfId="4154" xr:uid="{00000000-0005-0000-0000-000045100000}"/>
    <cellStyle name="Normal 105 3 2 3" xfId="4155" xr:uid="{00000000-0005-0000-0000-000046100000}"/>
    <cellStyle name="Normal 105 3 2 3 2" xfId="4156" xr:uid="{00000000-0005-0000-0000-000047100000}"/>
    <cellStyle name="Normal 105 3 2 4" xfId="4157" xr:uid="{00000000-0005-0000-0000-000048100000}"/>
    <cellStyle name="Normal 105 3 2 4 2" xfId="4158" xr:uid="{00000000-0005-0000-0000-000049100000}"/>
    <cellStyle name="Normal 105 3 2 5" xfId="4159" xr:uid="{00000000-0005-0000-0000-00004A100000}"/>
    <cellStyle name="Normal 105 3 2 5 2" xfId="4160" xr:uid="{00000000-0005-0000-0000-00004B100000}"/>
    <cellStyle name="Normal 105 3 2 6" xfId="4161" xr:uid="{00000000-0005-0000-0000-00004C100000}"/>
    <cellStyle name="Normal 105 3 3" xfId="4162" xr:uid="{00000000-0005-0000-0000-00004D100000}"/>
    <cellStyle name="Normal 105 3 3 2" xfId="4163" xr:uid="{00000000-0005-0000-0000-00004E100000}"/>
    <cellStyle name="Normal 105 3 3 2 2" xfId="4164" xr:uid="{00000000-0005-0000-0000-00004F100000}"/>
    <cellStyle name="Normal 105 3 3 3" xfId="4165" xr:uid="{00000000-0005-0000-0000-000050100000}"/>
    <cellStyle name="Normal 105 3 3 3 2" xfId="4166" xr:uid="{00000000-0005-0000-0000-000051100000}"/>
    <cellStyle name="Normal 105 3 3 4" xfId="4167" xr:uid="{00000000-0005-0000-0000-000052100000}"/>
    <cellStyle name="Normal 105 3 4" xfId="4168" xr:uid="{00000000-0005-0000-0000-000053100000}"/>
    <cellStyle name="Normal 105 3 4 2" xfId="4169" xr:uid="{00000000-0005-0000-0000-000054100000}"/>
    <cellStyle name="Normal 105 3 5" xfId="4170" xr:uid="{00000000-0005-0000-0000-000055100000}"/>
    <cellStyle name="Normal 105 3 5 2" xfId="4171" xr:uid="{00000000-0005-0000-0000-000056100000}"/>
    <cellStyle name="Normal 105 3 6" xfId="4172" xr:uid="{00000000-0005-0000-0000-000057100000}"/>
    <cellStyle name="Normal 105 3 6 2" xfId="4173" xr:uid="{00000000-0005-0000-0000-000058100000}"/>
    <cellStyle name="Normal 105 3 7" xfId="4174" xr:uid="{00000000-0005-0000-0000-000059100000}"/>
    <cellStyle name="Normal 105 4" xfId="4175" xr:uid="{00000000-0005-0000-0000-00005A100000}"/>
    <cellStyle name="Normal 105 4 2" xfId="4176" xr:uid="{00000000-0005-0000-0000-00005B100000}"/>
    <cellStyle name="Normal 105 4 2 2" xfId="4177" xr:uid="{00000000-0005-0000-0000-00005C100000}"/>
    <cellStyle name="Normal 105 4 2 2 2" xfId="4178" xr:uid="{00000000-0005-0000-0000-00005D100000}"/>
    <cellStyle name="Normal 105 4 2 3" xfId="4179" xr:uid="{00000000-0005-0000-0000-00005E100000}"/>
    <cellStyle name="Normal 105 4 2 3 2" xfId="4180" xr:uid="{00000000-0005-0000-0000-00005F100000}"/>
    <cellStyle name="Normal 105 4 2 4" xfId="4181" xr:uid="{00000000-0005-0000-0000-000060100000}"/>
    <cellStyle name="Normal 105 4 3" xfId="4182" xr:uid="{00000000-0005-0000-0000-000061100000}"/>
    <cellStyle name="Normal 105 4 3 2" xfId="4183" xr:uid="{00000000-0005-0000-0000-000062100000}"/>
    <cellStyle name="Normal 105 4 4" xfId="4184" xr:uid="{00000000-0005-0000-0000-000063100000}"/>
    <cellStyle name="Normal 105 4 4 2" xfId="4185" xr:uid="{00000000-0005-0000-0000-000064100000}"/>
    <cellStyle name="Normal 105 4 5" xfId="4186" xr:uid="{00000000-0005-0000-0000-000065100000}"/>
    <cellStyle name="Normal 105 4 5 2" xfId="4187" xr:uid="{00000000-0005-0000-0000-000066100000}"/>
    <cellStyle name="Normal 105 4 6" xfId="4188" xr:uid="{00000000-0005-0000-0000-000067100000}"/>
    <cellStyle name="Normal 105 5" xfId="4189" xr:uid="{00000000-0005-0000-0000-000068100000}"/>
    <cellStyle name="Normal 105 5 2" xfId="4190" xr:uid="{00000000-0005-0000-0000-000069100000}"/>
    <cellStyle name="Normal 105 5 2 2" xfId="4191" xr:uid="{00000000-0005-0000-0000-00006A100000}"/>
    <cellStyle name="Normal 105 5 3" xfId="4192" xr:uid="{00000000-0005-0000-0000-00006B100000}"/>
    <cellStyle name="Normal 105 5 3 2" xfId="4193" xr:uid="{00000000-0005-0000-0000-00006C100000}"/>
    <cellStyle name="Normal 105 5 4" xfId="4194" xr:uid="{00000000-0005-0000-0000-00006D100000}"/>
    <cellStyle name="Normal 105 6" xfId="4195" xr:uid="{00000000-0005-0000-0000-00006E100000}"/>
    <cellStyle name="Normal 105 6 2" xfId="4196" xr:uid="{00000000-0005-0000-0000-00006F100000}"/>
    <cellStyle name="Normal 105 7" xfId="4197" xr:uid="{00000000-0005-0000-0000-000070100000}"/>
    <cellStyle name="Normal 105 7 2" xfId="4198" xr:uid="{00000000-0005-0000-0000-000071100000}"/>
    <cellStyle name="Normal 105 8" xfId="4199" xr:uid="{00000000-0005-0000-0000-000072100000}"/>
    <cellStyle name="Normal 105 8 2" xfId="4200" xr:uid="{00000000-0005-0000-0000-000073100000}"/>
    <cellStyle name="Normal 105 9" xfId="4201" xr:uid="{00000000-0005-0000-0000-000074100000}"/>
    <cellStyle name="Normal 106" xfId="4202" xr:uid="{00000000-0005-0000-0000-000075100000}"/>
    <cellStyle name="Normal 106 2" xfId="4203" xr:uid="{00000000-0005-0000-0000-000076100000}"/>
    <cellStyle name="Normal 106 2 2" xfId="4204" xr:uid="{00000000-0005-0000-0000-000077100000}"/>
    <cellStyle name="Normal 106 2 2 2" xfId="4205" xr:uid="{00000000-0005-0000-0000-000078100000}"/>
    <cellStyle name="Normal 106 2 2 2 2" xfId="4206" xr:uid="{00000000-0005-0000-0000-000079100000}"/>
    <cellStyle name="Normal 106 2 2 2 2 2" xfId="4207" xr:uid="{00000000-0005-0000-0000-00007A100000}"/>
    <cellStyle name="Normal 106 2 2 2 3" xfId="4208" xr:uid="{00000000-0005-0000-0000-00007B100000}"/>
    <cellStyle name="Normal 106 2 2 2 3 2" xfId="4209" xr:uid="{00000000-0005-0000-0000-00007C100000}"/>
    <cellStyle name="Normal 106 2 2 2 4" xfId="4210" xr:uid="{00000000-0005-0000-0000-00007D100000}"/>
    <cellStyle name="Normal 106 2 2 3" xfId="4211" xr:uid="{00000000-0005-0000-0000-00007E100000}"/>
    <cellStyle name="Normal 106 2 2 3 2" xfId="4212" xr:uid="{00000000-0005-0000-0000-00007F100000}"/>
    <cellStyle name="Normal 106 2 2 4" xfId="4213" xr:uid="{00000000-0005-0000-0000-000080100000}"/>
    <cellStyle name="Normal 106 2 2 4 2" xfId="4214" xr:uid="{00000000-0005-0000-0000-000081100000}"/>
    <cellStyle name="Normal 106 2 2 5" xfId="4215" xr:uid="{00000000-0005-0000-0000-000082100000}"/>
    <cellStyle name="Normal 106 2 2 5 2" xfId="4216" xr:uid="{00000000-0005-0000-0000-000083100000}"/>
    <cellStyle name="Normal 106 2 2 6" xfId="4217" xr:uid="{00000000-0005-0000-0000-000084100000}"/>
    <cellStyle name="Normal 106 2 3" xfId="4218" xr:uid="{00000000-0005-0000-0000-000085100000}"/>
    <cellStyle name="Normal 106 2 3 2" xfId="4219" xr:uid="{00000000-0005-0000-0000-000086100000}"/>
    <cellStyle name="Normal 106 2 3 2 2" xfId="4220" xr:uid="{00000000-0005-0000-0000-000087100000}"/>
    <cellStyle name="Normal 106 2 3 3" xfId="4221" xr:uid="{00000000-0005-0000-0000-000088100000}"/>
    <cellStyle name="Normal 106 2 3 3 2" xfId="4222" xr:uid="{00000000-0005-0000-0000-000089100000}"/>
    <cellStyle name="Normal 106 2 3 4" xfId="4223" xr:uid="{00000000-0005-0000-0000-00008A100000}"/>
    <cellStyle name="Normal 106 2 4" xfId="4224" xr:uid="{00000000-0005-0000-0000-00008B100000}"/>
    <cellStyle name="Normal 106 2 4 2" xfId="4225" xr:uid="{00000000-0005-0000-0000-00008C100000}"/>
    <cellStyle name="Normal 106 2 5" xfId="4226" xr:uid="{00000000-0005-0000-0000-00008D100000}"/>
    <cellStyle name="Normal 106 2 5 2" xfId="4227" xr:uid="{00000000-0005-0000-0000-00008E100000}"/>
    <cellStyle name="Normal 106 2 6" xfId="4228" xr:uid="{00000000-0005-0000-0000-00008F100000}"/>
    <cellStyle name="Normal 106 2 6 2" xfId="4229" xr:uid="{00000000-0005-0000-0000-000090100000}"/>
    <cellStyle name="Normal 106 2 7" xfId="4230" xr:uid="{00000000-0005-0000-0000-000091100000}"/>
    <cellStyle name="Normal 106 3" xfId="4231" xr:uid="{00000000-0005-0000-0000-000092100000}"/>
    <cellStyle name="Normal 106 3 2" xfId="4232" xr:uid="{00000000-0005-0000-0000-000093100000}"/>
    <cellStyle name="Normal 106 3 2 2" xfId="4233" xr:uid="{00000000-0005-0000-0000-000094100000}"/>
    <cellStyle name="Normal 106 3 2 2 2" xfId="4234" xr:uid="{00000000-0005-0000-0000-000095100000}"/>
    <cellStyle name="Normal 106 3 2 2 2 2" xfId="4235" xr:uid="{00000000-0005-0000-0000-000096100000}"/>
    <cellStyle name="Normal 106 3 2 2 3" xfId="4236" xr:uid="{00000000-0005-0000-0000-000097100000}"/>
    <cellStyle name="Normal 106 3 2 2 3 2" xfId="4237" xr:uid="{00000000-0005-0000-0000-000098100000}"/>
    <cellStyle name="Normal 106 3 2 2 4" xfId="4238" xr:uid="{00000000-0005-0000-0000-000099100000}"/>
    <cellStyle name="Normal 106 3 2 3" xfId="4239" xr:uid="{00000000-0005-0000-0000-00009A100000}"/>
    <cellStyle name="Normal 106 3 2 3 2" xfId="4240" xr:uid="{00000000-0005-0000-0000-00009B100000}"/>
    <cellStyle name="Normal 106 3 2 4" xfId="4241" xr:uid="{00000000-0005-0000-0000-00009C100000}"/>
    <cellStyle name="Normal 106 3 2 4 2" xfId="4242" xr:uid="{00000000-0005-0000-0000-00009D100000}"/>
    <cellStyle name="Normal 106 3 2 5" xfId="4243" xr:uid="{00000000-0005-0000-0000-00009E100000}"/>
    <cellStyle name="Normal 106 3 2 5 2" xfId="4244" xr:uid="{00000000-0005-0000-0000-00009F100000}"/>
    <cellStyle name="Normal 106 3 2 6" xfId="4245" xr:uid="{00000000-0005-0000-0000-0000A0100000}"/>
    <cellStyle name="Normal 106 3 3" xfId="4246" xr:uid="{00000000-0005-0000-0000-0000A1100000}"/>
    <cellStyle name="Normal 106 3 3 2" xfId="4247" xr:uid="{00000000-0005-0000-0000-0000A2100000}"/>
    <cellStyle name="Normal 106 3 3 2 2" xfId="4248" xr:uid="{00000000-0005-0000-0000-0000A3100000}"/>
    <cellStyle name="Normal 106 3 3 3" xfId="4249" xr:uid="{00000000-0005-0000-0000-0000A4100000}"/>
    <cellStyle name="Normal 106 3 3 3 2" xfId="4250" xr:uid="{00000000-0005-0000-0000-0000A5100000}"/>
    <cellStyle name="Normal 106 3 3 4" xfId="4251" xr:uid="{00000000-0005-0000-0000-0000A6100000}"/>
    <cellStyle name="Normal 106 3 4" xfId="4252" xr:uid="{00000000-0005-0000-0000-0000A7100000}"/>
    <cellStyle name="Normal 106 3 4 2" xfId="4253" xr:uid="{00000000-0005-0000-0000-0000A8100000}"/>
    <cellStyle name="Normal 106 3 5" xfId="4254" xr:uid="{00000000-0005-0000-0000-0000A9100000}"/>
    <cellStyle name="Normal 106 3 5 2" xfId="4255" xr:uid="{00000000-0005-0000-0000-0000AA100000}"/>
    <cellStyle name="Normal 106 3 6" xfId="4256" xr:uid="{00000000-0005-0000-0000-0000AB100000}"/>
    <cellStyle name="Normal 106 3 6 2" xfId="4257" xr:uid="{00000000-0005-0000-0000-0000AC100000}"/>
    <cellStyle name="Normal 106 3 7" xfId="4258" xr:uid="{00000000-0005-0000-0000-0000AD100000}"/>
    <cellStyle name="Normal 106 4" xfId="4259" xr:uid="{00000000-0005-0000-0000-0000AE100000}"/>
    <cellStyle name="Normal 106 4 2" xfId="4260" xr:uid="{00000000-0005-0000-0000-0000AF100000}"/>
    <cellStyle name="Normal 106 4 2 2" xfId="4261" xr:uid="{00000000-0005-0000-0000-0000B0100000}"/>
    <cellStyle name="Normal 106 4 2 2 2" xfId="4262" xr:uid="{00000000-0005-0000-0000-0000B1100000}"/>
    <cellStyle name="Normal 106 4 2 3" xfId="4263" xr:uid="{00000000-0005-0000-0000-0000B2100000}"/>
    <cellStyle name="Normal 106 4 2 3 2" xfId="4264" xr:uid="{00000000-0005-0000-0000-0000B3100000}"/>
    <cellStyle name="Normal 106 4 2 4" xfId="4265" xr:uid="{00000000-0005-0000-0000-0000B4100000}"/>
    <cellStyle name="Normal 106 4 3" xfId="4266" xr:uid="{00000000-0005-0000-0000-0000B5100000}"/>
    <cellStyle name="Normal 106 4 3 2" xfId="4267" xr:uid="{00000000-0005-0000-0000-0000B6100000}"/>
    <cellStyle name="Normal 106 4 4" xfId="4268" xr:uid="{00000000-0005-0000-0000-0000B7100000}"/>
    <cellStyle name="Normal 106 4 4 2" xfId="4269" xr:uid="{00000000-0005-0000-0000-0000B8100000}"/>
    <cellStyle name="Normal 106 4 5" xfId="4270" xr:uid="{00000000-0005-0000-0000-0000B9100000}"/>
    <cellStyle name="Normal 106 4 5 2" xfId="4271" xr:uid="{00000000-0005-0000-0000-0000BA100000}"/>
    <cellStyle name="Normal 106 4 6" xfId="4272" xr:uid="{00000000-0005-0000-0000-0000BB100000}"/>
    <cellStyle name="Normal 106 5" xfId="4273" xr:uid="{00000000-0005-0000-0000-0000BC100000}"/>
    <cellStyle name="Normal 106 5 2" xfId="4274" xr:uid="{00000000-0005-0000-0000-0000BD100000}"/>
    <cellStyle name="Normal 106 5 2 2" xfId="4275" xr:uid="{00000000-0005-0000-0000-0000BE100000}"/>
    <cellStyle name="Normal 106 5 3" xfId="4276" xr:uid="{00000000-0005-0000-0000-0000BF100000}"/>
    <cellStyle name="Normal 106 5 3 2" xfId="4277" xr:uid="{00000000-0005-0000-0000-0000C0100000}"/>
    <cellStyle name="Normal 106 5 4" xfId="4278" xr:uid="{00000000-0005-0000-0000-0000C1100000}"/>
    <cellStyle name="Normal 106 6" xfId="4279" xr:uid="{00000000-0005-0000-0000-0000C2100000}"/>
    <cellStyle name="Normal 106 6 2" xfId="4280" xr:uid="{00000000-0005-0000-0000-0000C3100000}"/>
    <cellStyle name="Normal 106 7" xfId="4281" xr:uid="{00000000-0005-0000-0000-0000C4100000}"/>
    <cellStyle name="Normal 106 7 2" xfId="4282" xr:uid="{00000000-0005-0000-0000-0000C5100000}"/>
    <cellStyle name="Normal 106 8" xfId="4283" xr:uid="{00000000-0005-0000-0000-0000C6100000}"/>
    <cellStyle name="Normal 106 8 2" xfId="4284" xr:uid="{00000000-0005-0000-0000-0000C7100000}"/>
    <cellStyle name="Normal 106 9" xfId="4285" xr:uid="{00000000-0005-0000-0000-0000C8100000}"/>
    <cellStyle name="Normal 107" xfId="4286" xr:uid="{00000000-0005-0000-0000-0000C9100000}"/>
    <cellStyle name="Normal 107 2" xfId="4287" xr:uid="{00000000-0005-0000-0000-0000CA100000}"/>
    <cellStyle name="Normal 107 2 2" xfId="4288" xr:uid="{00000000-0005-0000-0000-0000CB100000}"/>
    <cellStyle name="Normal 107 2 2 2" xfId="4289" xr:uid="{00000000-0005-0000-0000-0000CC100000}"/>
    <cellStyle name="Normal 107 2 2 2 2" xfId="4290" xr:uid="{00000000-0005-0000-0000-0000CD100000}"/>
    <cellStyle name="Normal 107 2 2 2 2 2" xfId="4291" xr:uid="{00000000-0005-0000-0000-0000CE100000}"/>
    <cellStyle name="Normal 107 2 2 2 3" xfId="4292" xr:uid="{00000000-0005-0000-0000-0000CF100000}"/>
    <cellStyle name="Normal 107 2 2 2 3 2" xfId="4293" xr:uid="{00000000-0005-0000-0000-0000D0100000}"/>
    <cellStyle name="Normal 107 2 2 2 4" xfId="4294" xr:uid="{00000000-0005-0000-0000-0000D1100000}"/>
    <cellStyle name="Normal 107 2 2 3" xfId="4295" xr:uid="{00000000-0005-0000-0000-0000D2100000}"/>
    <cellStyle name="Normal 107 2 2 3 2" xfId="4296" xr:uid="{00000000-0005-0000-0000-0000D3100000}"/>
    <cellStyle name="Normal 107 2 2 4" xfId="4297" xr:uid="{00000000-0005-0000-0000-0000D4100000}"/>
    <cellStyle name="Normal 107 2 2 4 2" xfId="4298" xr:uid="{00000000-0005-0000-0000-0000D5100000}"/>
    <cellStyle name="Normal 107 2 2 5" xfId="4299" xr:uid="{00000000-0005-0000-0000-0000D6100000}"/>
    <cellStyle name="Normal 107 2 2 5 2" xfId="4300" xr:uid="{00000000-0005-0000-0000-0000D7100000}"/>
    <cellStyle name="Normal 107 2 2 6" xfId="4301" xr:uid="{00000000-0005-0000-0000-0000D8100000}"/>
    <cellStyle name="Normal 107 2 3" xfId="4302" xr:uid="{00000000-0005-0000-0000-0000D9100000}"/>
    <cellStyle name="Normal 107 2 3 2" xfId="4303" xr:uid="{00000000-0005-0000-0000-0000DA100000}"/>
    <cellStyle name="Normal 107 2 3 2 2" xfId="4304" xr:uid="{00000000-0005-0000-0000-0000DB100000}"/>
    <cellStyle name="Normal 107 2 3 3" xfId="4305" xr:uid="{00000000-0005-0000-0000-0000DC100000}"/>
    <cellStyle name="Normal 107 2 3 3 2" xfId="4306" xr:uid="{00000000-0005-0000-0000-0000DD100000}"/>
    <cellStyle name="Normal 107 2 3 4" xfId="4307" xr:uid="{00000000-0005-0000-0000-0000DE100000}"/>
    <cellStyle name="Normal 107 2 4" xfId="4308" xr:uid="{00000000-0005-0000-0000-0000DF100000}"/>
    <cellStyle name="Normal 107 2 4 2" xfId="4309" xr:uid="{00000000-0005-0000-0000-0000E0100000}"/>
    <cellStyle name="Normal 107 2 5" xfId="4310" xr:uid="{00000000-0005-0000-0000-0000E1100000}"/>
    <cellStyle name="Normal 107 2 5 2" xfId="4311" xr:uid="{00000000-0005-0000-0000-0000E2100000}"/>
    <cellStyle name="Normal 107 2 6" xfId="4312" xr:uid="{00000000-0005-0000-0000-0000E3100000}"/>
    <cellStyle name="Normal 107 2 6 2" xfId="4313" xr:uid="{00000000-0005-0000-0000-0000E4100000}"/>
    <cellStyle name="Normal 107 2 7" xfId="4314" xr:uid="{00000000-0005-0000-0000-0000E5100000}"/>
    <cellStyle name="Normal 107 3" xfId="4315" xr:uid="{00000000-0005-0000-0000-0000E6100000}"/>
    <cellStyle name="Normal 107 3 2" xfId="4316" xr:uid="{00000000-0005-0000-0000-0000E7100000}"/>
    <cellStyle name="Normal 107 3 2 2" xfId="4317" xr:uid="{00000000-0005-0000-0000-0000E8100000}"/>
    <cellStyle name="Normal 107 3 2 2 2" xfId="4318" xr:uid="{00000000-0005-0000-0000-0000E9100000}"/>
    <cellStyle name="Normal 107 3 2 2 2 2" xfId="4319" xr:uid="{00000000-0005-0000-0000-0000EA100000}"/>
    <cellStyle name="Normal 107 3 2 2 3" xfId="4320" xr:uid="{00000000-0005-0000-0000-0000EB100000}"/>
    <cellStyle name="Normal 107 3 2 2 3 2" xfId="4321" xr:uid="{00000000-0005-0000-0000-0000EC100000}"/>
    <cellStyle name="Normal 107 3 2 2 4" xfId="4322" xr:uid="{00000000-0005-0000-0000-0000ED100000}"/>
    <cellStyle name="Normal 107 3 2 3" xfId="4323" xr:uid="{00000000-0005-0000-0000-0000EE100000}"/>
    <cellStyle name="Normal 107 3 2 3 2" xfId="4324" xr:uid="{00000000-0005-0000-0000-0000EF100000}"/>
    <cellStyle name="Normal 107 3 2 4" xfId="4325" xr:uid="{00000000-0005-0000-0000-0000F0100000}"/>
    <cellStyle name="Normal 107 3 2 4 2" xfId="4326" xr:uid="{00000000-0005-0000-0000-0000F1100000}"/>
    <cellStyle name="Normal 107 3 2 5" xfId="4327" xr:uid="{00000000-0005-0000-0000-0000F2100000}"/>
    <cellStyle name="Normal 107 3 2 5 2" xfId="4328" xr:uid="{00000000-0005-0000-0000-0000F3100000}"/>
    <cellStyle name="Normal 107 3 2 6" xfId="4329" xr:uid="{00000000-0005-0000-0000-0000F4100000}"/>
    <cellStyle name="Normal 107 3 3" xfId="4330" xr:uid="{00000000-0005-0000-0000-0000F5100000}"/>
    <cellStyle name="Normal 107 3 3 2" xfId="4331" xr:uid="{00000000-0005-0000-0000-0000F6100000}"/>
    <cellStyle name="Normal 107 3 3 2 2" xfId="4332" xr:uid="{00000000-0005-0000-0000-0000F7100000}"/>
    <cellStyle name="Normal 107 3 3 3" xfId="4333" xr:uid="{00000000-0005-0000-0000-0000F8100000}"/>
    <cellStyle name="Normal 107 3 3 3 2" xfId="4334" xr:uid="{00000000-0005-0000-0000-0000F9100000}"/>
    <cellStyle name="Normal 107 3 3 4" xfId="4335" xr:uid="{00000000-0005-0000-0000-0000FA100000}"/>
    <cellStyle name="Normal 107 3 4" xfId="4336" xr:uid="{00000000-0005-0000-0000-0000FB100000}"/>
    <cellStyle name="Normal 107 3 4 2" xfId="4337" xr:uid="{00000000-0005-0000-0000-0000FC100000}"/>
    <cellStyle name="Normal 107 3 5" xfId="4338" xr:uid="{00000000-0005-0000-0000-0000FD100000}"/>
    <cellStyle name="Normal 107 3 5 2" xfId="4339" xr:uid="{00000000-0005-0000-0000-0000FE100000}"/>
    <cellStyle name="Normal 107 3 6" xfId="4340" xr:uid="{00000000-0005-0000-0000-0000FF100000}"/>
    <cellStyle name="Normal 107 3 6 2" xfId="4341" xr:uid="{00000000-0005-0000-0000-000000110000}"/>
    <cellStyle name="Normal 107 3 7" xfId="4342" xr:uid="{00000000-0005-0000-0000-000001110000}"/>
    <cellStyle name="Normal 107 4" xfId="4343" xr:uid="{00000000-0005-0000-0000-000002110000}"/>
    <cellStyle name="Normal 107 4 2" xfId="4344" xr:uid="{00000000-0005-0000-0000-000003110000}"/>
    <cellStyle name="Normal 107 4 2 2" xfId="4345" xr:uid="{00000000-0005-0000-0000-000004110000}"/>
    <cellStyle name="Normal 107 4 2 2 2" xfId="4346" xr:uid="{00000000-0005-0000-0000-000005110000}"/>
    <cellStyle name="Normal 107 4 2 3" xfId="4347" xr:uid="{00000000-0005-0000-0000-000006110000}"/>
    <cellStyle name="Normal 107 4 2 3 2" xfId="4348" xr:uid="{00000000-0005-0000-0000-000007110000}"/>
    <cellStyle name="Normal 107 4 2 4" xfId="4349" xr:uid="{00000000-0005-0000-0000-000008110000}"/>
    <cellStyle name="Normal 107 4 3" xfId="4350" xr:uid="{00000000-0005-0000-0000-000009110000}"/>
    <cellStyle name="Normal 107 4 3 2" xfId="4351" xr:uid="{00000000-0005-0000-0000-00000A110000}"/>
    <cellStyle name="Normal 107 4 4" xfId="4352" xr:uid="{00000000-0005-0000-0000-00000B110000}"/>
    <cellStyle name="Normal 107 4 4 2" xfId="4353" xr:uid="{00000000-0005-0000-0000-00000C110000}"/>
    <cellStyle name="Normal 107 4 5" xfId="4354" xr:uid="{00000000-0005-0000-0000-00000D110000}"/>
    <cellStyle name="Normal 107 4 5 2" xfId="4355" xr:uid="{00000000-0005-0000-0000-00000E110000}"/>
    <cellStyle name="Normal 107 4 6" xfId="4356" xr:uid="{00000000-0005-0000-0000-00000F110000}"/>
    <cellStyle name="Normal 107 5" xfId="4357" xr:uid="{00000000-0005-0000-0000-000010110000}"/>
    <cellStyle name="Normal 107 5 2" xfId="4358" xr:uid="{00000000-0005-0000-0000-000011110000}"/>
    <cellStyle name="Normal 107 5 2 2" xfId="4359" xr:uid="{00000000-0005-0000-0000-000012110000}"/>
    <cellStyle name="Normal 107 5 3" xfId="4360" xr:uid="{00000000-0005-0000-0000-000013110000}"/>
    <cellStyle name="Normal 107 5 3 2" xfId="4361" xr:uid="{00000000-0005-0000-0000-000014110000}"/>
    <cellStyle name="Normal 107 5 4" xfId="4362" xr:uid="{00000000-0005-0000-0000-000015110000}"/>
    <cellStyle name="Normal 107 6" xfId="4363" xr:uid="{00000000-0005-0000-0000-000016110000}"/>
    <cellStyle name="Normal 107 6 2" xfId="4364" xr:uid="{00000000-0005-0000-0000-000017110000}"/>
    <cellStyle name="Normal 107 7" xfId="4365" xr:uid="{00000000-0005-0000-0000-000018110000}"/>
    <cellStyle name="Normal 107 7 2" xfId="4366" xr:uid="{00000000-0005-0000-0000-000019110000}"/>
    <cellStyle name="Normal 107 8" xfId="4367" xr:uid="{00000000-0005-0000-0000-00001A110000}"/>
    <cellStyle name="Normal 107 8 2" xfId="4368" xr:uid="{00000000-0005-0000-0000-00001B110000}"/>
    <cellStyle name="Normal 107 9" xfId="4369" xr:uid="{00000000-0005-0000-0000-00001C110000}"/>
    <cellStyle name="Normal 108" xfId="4370" xr:uid="{00000000-0005-0000-0000-00001D110000}"/>
    <cellStyle name="Normal 108 2" xfId="4371" xr:uid="{00000000-0005-0000-0000-00001E110000}"/>
    <cellStyle name="Normal 108 2 2" xfId="4372" xr:uid="{00000000-0005-0000-0000-00001F110000}"/>
    <cellStyle name="Normal 108 2 2 2" xfId="4373" xr:uid="{00000000-0005-0000-0000-000020110000}"/>
    <cellStyle name="Normal 108 2 2 2 2" xfId="4374" xr:uid="{00000000-0005-0000-0000-000021110000}"/>
    <cellStyle name="Normal 108 2 2 2 2 2" xfId="4375" xr:uid="{00000000-0005-0000-0000-000022110000}"/>
    <cellStyle name="Normal 108 2 2 2 3" xfId="4376" xr:uid="{00000000-0005-0000-0000-000023110000}"/>
    <cellStyle name="Normal 108 2 2 2 3 2" xfId="4377" xr:uid="{00000000-0005-0000-0000-000024110000}"/>
    <cellStyle name="Normal 108 2 2 2 4" xfId="4378" xr:uid="{00000000-0005-0000-0000-000025110000}"/>
    <cellStyle name="Normal 108 2 2 3" xfId="4379" xr:uid="{00000000-0005-0000-0000-000026110000}"/>
    <cellStyle name="Normal 108 2 2 3 2" xfId="4380" xr:uid="{00000000-0005-0000-0000-000027110000}"/>
    <cellStyle name="Normal 108 2 2 4" xfId="4381" xr:uid="{00000000-0005-0000-0000-000028110000}"/>
    <cellStyle name="Normal 108 2 2 4 2" xfId="4382" xr:uid="{00000000-0005-0000-0000-000029110000}"/>
    <cellStyle name="Normal 108 2 2 5" xfId="4383" xr:uid="{00000000-0005-0000-0000-00002A110000}"/>
    <cellStyle name="Normal 108 2 2 5 2" xfId="4384" xr:uid="{00000000-0005-0000-0000-00002B110000}"/>
    <cellStyle name="Normal 108 2 2 6" xfId="4385" xr:uid="{00000000-0005-0000-0000-00002C110000}"/>
    <cellStyle name="Normal 108 2 3" xfId="4386" xr:uid="{00000000-0005-0000-0000-00002D110000}"/>
    <cellStyle name="Normal 108 2 3 2" xfId="4387" xr:uid="{00000000-0005-0000-0000-00002E110000}"/>
    <cellStyle name="Normal 108 2 3 2 2" xfId="4388" xr:uid="{00000000-0005-0000-0000-00002F110000}"/>
    <cellStyle name="Normal 108 2 3 3" xfId="4389" xr:uid="{00000000-0005-0000-0000-000030110000}"/>
    <cellStyle name="Normal 108 2 3 3 2" xfId="4390" xr:uid="{00000000-0005-0000-0000-000031110000}"/>
    <cellStyle name="Normal 108 2 3 4" xfId="4391" xr:uid="{00000000-0005-0000-0000-000032110000}"/>
    <cellStyle name="Normal 108 2 4" xfId="4392" xr:uid="{00000000-0005-0000-0000-000033110000}"/>
    <cellStyle name="Normal 108 2 4 2" xfId="4393" xr:uid="{00000000-0005-0000-0000-000034110000}"/>
    <cellStyle name="Normal 108 2 5" xfId="4394" xr:uid="{00000000-0005-0000-0000-000035110000}"/>
    <cellStyle name="Normal 108 2 5 2" xfId="4395" xr:uid="{00000000-0005-0000-0000-000036110000}"/>
    <cellStyle name="Normal 108 2 6" xfId="4396" xr:uid="{00000000-0005-0000-0000-000037110000}"/>
    <cellStyle name="Normal 108 2 6 2" xfId="4397" xr:uid="{00000000-0005-0000-0000-000038110000}"/>
    <cellStyle name="Normal 108 2 7" xfId="4398" xr:uid="{00000000-0005-0000-0000-000039110000}"/>
    <cellStyle name="Normal 108 3" xfId="4399" xr:uid="{00000000-0005-0000-0000-00003A110000}"/>
    <cellStyle name="Normal 108 3 2" xfId="4400" xr:uid="{00000000-0005-0000-0000-00003B110000}"/>
    <cellStyle name="Normal 108 3 2 2" xfId="4401" xr:uid="{00000000-0005-0000-0000-00003C110000}"/>
    <cellStyle name="Normal 108 3 2 2 2" xfId="4402" xr:uid="{00000000-0005-0000-0000-00003D110000}"/>
    <cellStyle name="Normal 108 3 2 2 2 2" xfId="4403" xr:uid="{00000000-0005-0000-0000-00003E110000}"/>
    <cellStyle name="Normal 108 3 2 2 3" xfId="4404" xr:uid="{00000000-0005-0000-0000-00003F110000}"/>
    <cellStyle name="Normal 108 3 2 2 3 2" xfId="4405" xr:uid="{00000000-0005-0000-0000-000040110000}"/>
    <cellStyle name="Normal 108 3 2 2 4" xfId="4406" xr:uid="{00000000-0005-0000-0000-000041110000}"/>
    <cellStyle name="Normal 108 3 2 3" xfId="4407" xr:uid="{00000000-0005-0000-0000-000042110000}"/>
    <cellStyle name="Normal 108 3 2 3 2" xfId="4408" xr:uid="{00000000-0005-0000-0000-000043110000}"/>
    <cellStyle name="Normal 108 3 2 4" xfId="4409" xr:uid="{00000000-0005-0000-0000-000044110000}"/>
    <cellStyle name="Normal 108 3 2 4 2" xfId="4410" xr:uid="{00000000-0005-0000-0000-000045110000}"/>
    <cellStyle name="Normal 108 3 2 5" xfId="4411" xr:uid="{00000000-0005-0000-0000-000046110000}"/>
    <cellStyle name="Normal 108 3 2 5 2" xfId="4412" xr:uid="{00000000-0005-0000-0000-000047110000}"/>
    <cellStyle name="Normal 108 3 2 6" xfId="4413" xr:uid="{00000000-0005-0000-0000-000048110000}"/>
    <cellStyle name="Normal 108 3 3" xfId="4414" xr:uid="{00000000-0005-0000-0000-000049110000}"/>
    <cellStyle name="Normal 108 3 3 2" xfId="4415" xr:uid="{00000000-0005-0000-0000-00004A110000}"/>
    <cellStyle name="Normal 108 3 3 2 2" xfId="4416" xr:uid="{00000000-0005-0000-0000-00004B110000}"/>
    <cellStyle name="Normal 108 3 3 3" xfId="4417" xr:uid="{00000000-0005-0000-0000-00004C110000}"/>
    <cellStyle name="Normal 108 3 3 3 2" xfId="4418" xr:uid="{00000000-0005-0000-0000-00004D110000}"/>
    <cellStyle name="Normal 108 3 3 4" xfId="4419" xr:uid="{00000000-0005-0000-0000-00004E110000}"/>
    <cellStyle name="Normal 108 3 4" xfId="4420" xr:uid="{00000000-0005-0000-0000-00004F110000}"/>
    <cellStyle name="Normal 108 3 4 2" xfId="4421" xr:uid="{00000000-0005-0000-0000-000050110000}"/>
    <cellStyle name="Normal 108 3 5" xfId="4422" xr:uid="{00000000-0005-0000-0000-000051110000}"/>
    <cellStyle name="Normal 108 3 5 2" xfId="4423" xr:uid="{00000000-0005-0000-0000-000052110000}"/>
    <cellStyle name="Normal 108 3 6" xfId="4424" xr:uid="{00000000-0005-0000-0000-000053110000}"/>
    <cellStyle name="Normal 108 3 6 2" xfId="4425" xr:uid="{00000000-0005-0000-0000-000054110000}"/>
    <cellStyle name="Normal 108 3 7" xfId="4426" xr:uid="{00000000-0005-0000-0000-000055110000}"/>
    <cellStyle name="Normal 108 4" xfId="4427" xr:uid="{00000000-0005-0000-0000-000056110000}"/>
    <cellStyle name="Normal 108 4 2" xfId="4428" xr:uid="{00000000-0005-0000-0000-000057110000}"/>
    <cellStyle name="Normal 108 4 2 2" xfId="4429" xr:uid="{00000000-0005-0000-0000-000058110000}"/>
    <cellStyle name="Normal 108 4 2 2 2" xfId="4430" xr:uid="{00000000-0005-0000-0000-000059110000}"/>
    <cellStyle name="Normal 108 4 2 3" xfId="4431" xr:uid="{00000000-0005-0000-0000-00005A110000}"/>
    <cellStyle name="Normal 108 4 2 3 2" xfId="4432" xr:uid="{00000000-0005-0000-0000-00005B110000}"/>
    <cellStyle name="Normal 108 4 2 4" xfId="4433" xr:uid="{00000000-0005-0000-0000-00005C110000}"/>
    <cellStyle name="Normal 108 4 3" xfId="4434" xr:uid="{00000000-0005-0000-0000-00005D110000}"/>
    <cellStyle name="Normal 108 4 3 2" xfId="4435" xr:uid="{00000000-0005-0000-0000-00005E110000}"/>
    <cellStyle name="Normal 108 4 4" xfId="4436" xr:uid="{00000000-0005-0000-0000-00005F110000}"/>
    <cellStyle name="Normal 108 4 4 2" xfId="4437" xr:uid="{00000000-0005-0000-0000-000060110000}"/>
    <cellStyle name="Normal 108 4 5" xfId="4438" xr:uid="{00000000-0005-0000-0000-000061110000}"/>
    <cellStyle name="Normal 108 4 5 2" xfId="4439" xr:uid="{00000000-0005-0000-0000-000062110000}"/>
    <cellStyle name="Normal 108 4 6" xfId="4440" xr:uid="{00000000-0005-0000-0000-000063110000}"/>
    <cellStyle name="Normal 108 5" xfId="4441" xr:uid="{00000000-0005-0000-0000-000064110000}"/>
    <cellStyle name="Normal 108 5 2" xfId="4442" xr:uid="{00000000-0005-0000-0000-000065110000}"/>
    <cellStyle name="Normal 108 5 2 2" xfId="4443" xr:uid="{00000000-0005-0000-0000-000066110000}"/>
    <cellStyle name="Normal 108 5 3" xfId="4444" xr:uid="{00000000-0005-0000-0000-000067110000}"/>
    <cellStyle name="Normal 108 5 3 2" xfId="4445" xr:uid="{00000000-0005-0000-0000-000068110000}"/>
    <cellStyle name="Normal 108 5 4" xfId="4446" xr:uid="{00000000-0005-0000-0000-000069110000}"/>
    <cellStyle name="Normal 108 6" xfId="4447" xr:uid="{00000000-0005-0000-0000-00006A110000}"/>
    <cellStyle name="Normal 108 6 2" xfId="4448" xr:uid="{00000000-0005-0000-0000-00006B110000}"/>
    <cellStyle name="Normal 108 7" xfId="4449" xr:uid="{00000000-0005-0000-0000-00006C110000}"/>
    <cellStyle name="Normal 108 7 2" xfId="4450" xr:uid="{00000000-0005-0000-0000-00006D110000}"/>
    <cellStyle name="Normal 108 8" xfId="4451" xr:uid="{00000000-0005-0000-0000-00006E110000}"/>
    <cellStyle name="Normal 108 8 2" xfId="4452" xr:uid="{00000000-0005-0000-0000-00006F110000}"/>
    <cellStyle name="Normal 108 9" xfId="4453" xr:uid="{00000000-0005-0000-0000-000070110000}"/>
    <cellStyle name="Normal 109" xfId="4454" xr:uid="{00000000-0005-0000-0000-000071110000}"/>
    <cellStyle name="Normal 109 2" xfId="4455" xr:uid="{00000000-0005-0000-0000-000072110000}"/>
    <cellStyle name="Normal 109 2 2" xfId="4456" xr:uid="{00000000-0005-0000-0000-000073110000}"/>
    <cellStyle name="Normal 109 2 2 2" xfId="4457" xr:uid="{00000000-0005-0000-0000-000074110000}"/>
    <cellStyle name="Normal 109 2 2 2 2" xfId="4458" xr:uid="{00000000-0005-0000-0000-000075110000}"/>
    <cellStyle name="Normal 109 2 2 2 2 2" xfId="4459" xr:uid="{00000000-0005-0000-0000-000076110000}"/>
    <cellStyle name="Normal 109 2 2 2 3" xfId="4460" xr:uid="{00000000-0005-0000-0000-000077110000}"/>
    <cellStyle name="Normal 109 2 2 2 3 2" xfId="4461" xr:uid="{00000000-0005-0000-0000-000078110000}"/>
    <cellStyle name="Normal 109 2 2 2 4" xfId="4462" xr:uid="{00000000-0005-0000-0000-000079110000}"/>
    <cellStyle name="Normal 109 2 2 3" xfId="4463" xr:uid="{00000000-0005-0000-0000-00007A110000}"/>
    <cellStyle name="Normal 109 2 2 3 2" xfId="4464" xr:uid="{00000000-0005-0000-0000-00007B110000}"/>
    <cellStyle name="Normal 109 2 2 4" xfId="4465" xr:uid="{00000000-0005-0000-0000-00007C110000}"/>
    <cellStyle name="Normal 109 2 2 4 2" xfId="4466" xr:uid="{00000000-0005-0000-0000-00007D110000}"/>
    <cellStyle name="Normal 109 2 2 5" xfId="4467" xr:uid="{00000000-0005-0000-0000-00007E110000}"/>
    <cellStyle name="Normal 109 2 2 5 2" xfId="4468" xr:uid="{00000000-0005-0000-0000-00007F110000}"/>
    <cellStyle name="Normal 109 2 2 6" xfId="4469" xr:uid="{00000000-0005-0000-0000-000080110000}"/>
    <cellStyle name="Normal 109 2 3" xfId="4470" xr:uid="{00000000-0005-0000-0000-000081110000}"/>
    <cellStyle name="Normal 109 2 3 2" xfId="4471" xr:uid="{00000000-0005-0000-0000-000082110000}"/>
    <cellStyle name="Normal 109 2 3 2 2" xfId="4472" xr:uid="{00000000-0005-0000-0000-000083110000}"/>
    <cellStyle name="Normal 109 2 3 3" xfId="4473" xr:uid="{00000000-0005-0000-0000-000084110000}"/>
    <cellStyle name="Normal 109 2 3 3 2" xfId="4474" xr:uid="{00000000-0005-0000-0000-000085110000}"/>
    <cellStyle name="Normal 109 2 3 4" xfId="4475" xr:uid="{00000000-0005-0000-0000-000086110000}"/>
    <cellStyle name="Normal 109 2 4" xfId="4476" xr:uid="{00000000-0005-0000-0000-000087110000}"/>
    <cellStyle name="Normal 109 2 4 2" xfId="4477" xr:uid="{00000000-0005-0000-0000-000088110000}"/>
    <cellStyle name="Normal 109 2 5" xfId="4478" xr:uid="{00000000-0005-0000-0000-000089110000}"/>
    <cellStyle name="Normal 109 2 5 2" xfId="4479" xr:uid="{00000000-0005-0000-0000-00008A110000}"/>
    <cellStyle name="Normal 109 2 6" xfId="4480" xr:uid="{00000000-0005-0000-0000-00008B110000}"/>
    <cellStyle name="Normal 109 2 6 2" xfId="4481" xr:uid="{00000000-0005-0000-0000-00008C110000}"/>
    <cellStyle name="Normal 109 2 7" xfId="4482" xr:uid="{00000000-0005-0000-0000-00008D110000}"/>
    <cellStyle name="Normal 109 3" xfId="4483" xr:uid="{00000000-0005-0000-0000-00008E110000}"/>
    <cellStyle name="Normal 109 3 2" xfId="4484" xr:uid="{00000000-0005-0000-0000-00008F110000}"/>
    <cellStyle name="Normal 109 3 2 2" xfId="4485" xr:uid="{00000000-0005-0000-0000-000090110000}"/>
    <cellStyle name="Normal 109 3 2 2 2" xfId="4486" xr:uid="{00000000-0005-0000-0000-000091110000}"/>
    <cellStyle name="Normal 109 3 2 2 2 2" xfId="4487" xr:uid="{00000000-0005-0000-0000-000092110000}"/>
    <cellStyle name="Normal 109 3 2 2 3" xfId="4488" xr:uid="{00000000-0005-0000-0000-000093110000}"/>
    <cellStyle name="Normal 109 3 2 2 3 2" xfId="4489" xr:uid="{00000000-0005-0000-0000-000094110000}"/>
    <cellStyle name="Normal 109 3 2 2 4" xfId="4490" xr:uid="{00000000-0005-0000-0000-000095110000}"/>
    <cellStyle name="Normal 109 3 2 3" xfId="4491" xr:uid="{00000000-0005-0000-0000-000096110000}"/>
    <cellStyle name="Normal 109 3 2 3 2" xfId="4492" xr:uid="{00000000-0005-0000-0000-000097110000}"/>
    <cellStyle name="Normal 109 3 2 4" xfId="4493" xr:uid="{00000000-0005-0000-0000-000098110000}"/>
    <cellStyle name="Normal 109 3 2 4 2" xfId="4494" xr:uid="{00000000-0005-0000-0000-000099110000}"/>
    <cellStyle name="Normal 109 3 2 5" xfId="4495" xr:uid="{00000000-0005-0000-0000-00009A110000}"/>
    <cellStyle name="Normal 109 3 2 5 2" xfId="4496" xr:uid="{00000000-0005-0000-0000-00009B110000}"/>
    <cellStyle name="Normal 109 3 2 6" xfId="4497" xr:uid="{00000000-0005-0000-0000-00009C110000}"/>
    <cellStyle name="Normal 109 3 3" xfId="4498" xr:uid="{00000000-0005-0000-0000-00009D110000}"/>
    <cellStyle name="Normal 109 3 3 2" xfId="4499" xr:uid="{00000000-0005-0000-0000-00009E110000}"/>
    <cellStyle name="Normal 109 3 3 2 2" xfId="4500" xr:uid="{00000000-0005-0000-0000-00009F110000}"/>
    <cellStyle name="Normal 109 3 3 3" xfId="4501" xr:uid="{00000000-0005-0000-0000-0000A0110000}"/>
    <cellStyle name="Normal 109 3 3 3 2" xfId="4502" xr:uid="{00000000-0005-0000-0000-0000A1110000}"/>
    <cellStyle name="Normal 109 3 3 4" xfId="4503" xr:uid="{00000000-0005-0000-0000-0000A2110000}"/>
    <cellStyle name="Normal 109 3 4" xfId="4504" xr:uid="{00000000-0005-0000-0000-0000A3110000}"/>
    <cellStyle name="Normal 109 3 4 2" xfId="4505" xr:uid="{00000000-0005-0000-0000-0000A4110000}"/>
    <cellStyle name="Normal 109 3 5" xfId="4506" xr:uid="{00000000-0005-0000-0000-0000A5110000}"/>
    <cellStyle name="Normal 109 3 5 2" xfId="4507" xr:uid="{00000000-0005-0000-0000-0000A6110000}"/>
    <cellStyle name="Normal 109 3 6" xfId="4508" xr:uid="{00000000-0005-0000-0000-0000A7110000}"/>
    <cellStyle name="Normal 109 3 6 2" xfId="4509" xr:uid="{00000000-0005-0000-0000-0000A8110000}"/>
    <cellStyle name="Normal 109 3 7" xfId="4510" xr:uid="{00000000-0005-0000-0000-0000A9110000}"/>
    <cellStyle name="Normal 109 4" xfId="4511" xr:uid="{00000000-0005-0000-0000-0000AA110000}"/>
    <cellStyle name="Normal 109 4 2" xfId="4512" xr:uid="{00000000-0005-0000-0000-0000AB110000}"/>
    <cellStyle name="Normal 109 4 2 2" xfId="4513" xr:uid="{00000000-0005-0000-0000-0000AC110000}"/>
    <cellStyle name="Normal 109 4 2 2 2" xfId="4514" xr:uid="{00000000-0005-0000-0000-0000AD110000}"/>
    <cellStyle name="Normal 109 4 2 3" xfId="4515" xr:uid="{00000000-0005-0000-0000-0000AE110000}"/>
    <cellStyle name="Normal 109 4 2 3 2" xfId="4516" xr:uid="{00000000-0005-0000-0000-0000AF110000}"/>
    <cellStyle name="Normal 109 4 2 4" xfId="4517" xr:uid="{00000000-0005-0000-0000-0000B0110000}"/>
    <cellStyle name="Normal 109 4 3" xfId="4518" xr:uid="{00000000-0005-0000-0000-0000B1110000}"/>
    <cellStyle name="Normal 109 4 3 2" xfId="4519" xr:uid="{00000000-0005-0000-0000-0000B2110000}"/>
    <cellStyle name="Normal 109 4 4" xfId="4520" xr:uid="{00000000-0005-0000-0000-0000B3110000}"/>
    <cellStyle name="Normal 109 4 4 2" xfId="4521" xr:uid="{00000000-0005-0000-0000-0000B4110000}"/>
    <cellStyle name="Normal 109 4 5" xfId="4522" xr:uid="{00000000-0005-0000-0000-0000B5110000}"/>
    <cellStyle name="Normal 109 4 5 2" xfId="4523" xr:uid="{00000000-0005-0000-0000-0000B6110000}"/>
    <cellStyle name="Normal 109 4 6" xfId="4524" xr:uid="{00000000-0005-0000-0000-0000B7110000}"/>
    <cellStyle name="Normal 109 5" xfId="4525" xr:uid="{00000000-0005-0000-0000-0000B8110000}"/>
    <cellStyle name="Normal 109 5 2" xfId="4526" xr:uid="{00000000-0005-0000-0000-0000B9110000}"/>
    <cellStyle name="Normal 109 5 2 2" xfId="4527" xr:uid="{00000000-0005-0000-0000-0000BA110000}"/>
    <cellStyle name="Normal 109 5 3" xfId="4528" xr:uid="{00000000-0005-0000-0000-0000BB110000}"/>
    <cellStyle name="Normal 109 5 3 2" xfId="4529" xr:uid="{00000000-0005-0000-0000-0000BC110000}"/>
    <cellStyle name="Normal 109 5 4" xfId="4530" xr:uid="{00000000-0005-0000-0000-0000BD110000}"/>
    <cellStyle name="Normal 109 6" xfId="4531" xr:uid="{00000000-0005-0000-0000-0000BE110000}"/>
    <cellStyle name="Normal 109 6 2" xfId="4532" xr:uid="{00000000-0005-0000-0000-0000BF110000}"/>
    <cellStyle name="Normal 109 7" xfId="4533" xr:uid="{00000000-0005-0000-0000-0000C0110000}"/>
    <cellStyle name="Normal 109 7 2" xfId="4534" xr:uid="{00000000-0005-0000-0000-0000C1110000}"/>
    <cellStyle name="Normal 109 8" xfId="4535" xr:uid="{00000000-0005-0000-0000-0000C2110000}"/>
    <cellStyle name="Normal 109 8 2" xfId="4536" xr:uid="{00000000-0005-0000-0000-0000C3110000}"/>
    <cellStyle name="Normal 109 9" xfId="4537" xr:uid="{00000000-0005-0000-0000-0000C4110000}"/>
    <cellStyle name="Normal 11" xfId="4538" xr:uid="{00000000-0005-0000-0000-0000C5110000}"/>
    <cellStyle name="Normal 11 2" xfId="4539" xr:uid="{00000000-0005-0000-0000-0000C6110000}"/>
    <cellStyle name="Normal 11 2 2" xfId="16632" xr:uid="{00000000-0005-0000-0000-0000C7110000}"/>
    <cellStyle name="Normal 110" xfId="4540" xr:uid="{00000000-0005-0000-0000-0000C8110000}"/>
    <cellStyle name="Normal 110 2" xfId="4541" xr:uid="{00000000-0005-0000-0000-0000C9110000}"/>
    <cellStyle name="Normal 110 2 2" xfId="4542" xr:uid="{00000000-0005-0000-0000-0000CA110000}"/>
    <cellStyle name="Normal 110 2 2 2" xfId="4543" xr:uid="{00000000-0005-0000-0000-0000CB110000}"/>
    <cellStyle name="Normal 110 2 2 2 2" xfId="4544" xr:uid="{00000000-0005-0000-0000-0000CC110000}"/>
    <cellStyle name="Normal 110 2 2 2 2 2" xfId="4545" xr:uid="{00000000-0005-0000-0000-0000CD110000}"/>
    <cellStyle name="Normal 110 2 2 2 3" xfId="4546" xr:uid="{00000000-0005-0000-0000-0000CE110000}"/>
    <cellStyle name="Normal 110 2 2 2 3 2" xfId="4547" xr:uid="{00000000-0005-0000-0000-0000CF110000}"/>
    <cellStyle name="Normal 110 2 2 2 4" xfId="4548" xr:uid="{00000000-0005-0000-0000-0000D0110000}"/>
    <cellStyle name="Normal 110 2 2 3" xfId="4549" xr:uid="{00000000-0005-0000-0000-0000D1110000}"/>
    <cellStyle name="Normal 110 2 2 3 2" xfId="4550" xr:uid="{00000000-0005-0000-0000-0000D2110000}"/>
    <cellStyle name="Normal 110 2 2 4" xfId="4551" xr:uid="{00000000-0005-0000-0000-0000D3110000}"/>
    <cellStyle name="Normal 110 2 2 4 2" xfId="4552" xr:uid="{00000000-0005-0000-0000-0000D4110000}"/>
    <cellStyle name="Normal 110 2 2 5" xfId="4553" xr:uid="{00000000-0005-0000-0000-0000D5110000}"/>
    <cellStyle name="Normal 110 2 2 5 2" xfId="4554" xr:uid="{00000000-0005-0000-0000-0000D6110000}"/>
    <cellStyle name="Normal 110 2 2 6" xfId="4555" xr:uid="{00000000-0005-0000-0000-0000D7110000}"/>
    <cellStyle name="Normal 110 2 3" xfId="4556" xr:uid="{00000000-0005-0000-0000-0000D8110000}"/>
    <cellStyle name="Normal 110 2 3 2" xfId="4557" xr:uid="{00000000-0005-0000-0000-0000D9110000}"/>
    <cellStyle name="Normal 110 2 3 2 2" xfId="4558" xr:uid="{00000000-0005-0000-0000-0000DA110000}"/>
    <cellStyle name="Normal 110 2 3 3" xfId="4559" xr:uid="{00000000-0005-0000-0000-0000DB110000}"/>
    <cellStyle name="Normal 110 2 3 3 2" xfId="4560" xr:uid="{00000000-0005-0000-0000-0000DC110000}"/>
    <cellStyle name="Normal 110 2 3 4" xfId="4561" xr:uid="{00000000-0005-0000-0000-0000DD110000}"/>
    <cellStyle name="Normal 110 2 4" xfId="4562" xr:uid="{00000000-0005-0000-0000-0000DE110000}"/>
    <cellStyle name="Normal 110 2 4 2" xfId="4563" xr:uid="{00000000-0005-0000-0000-0000DF110000}"/>
    <cellStyle name="Normal 110 2 5" xfId="4564" xr:uid="{00000000-0005-0000-0000-0000E0110000}"/>
    <cellStyle name="Normal 110 2 5 2" xfId="4565" xr:uid="{00000000-0005-0000-0000-0000E1110000}"/>
    <cellStyle name="Normal 110 2 6" xfId="4566" xr:uid="{00000000-0005-0000-0000-0000E2110000}"/>
    <cellStyle name="Normal 110 2 6 2" xfId="4567" xr:uid="{00000000-0005-0000-0000-0000E3110000}"/>
    <cellStyle name="Normal 110 2 7" xfId="4568" xr:uid="{00000000-0005-0000-0000-0000E4110000}"/>
    <cellStyle name="Normal 110 3" xfId="4569" xr:uid="{00000000-0005-0000-0000-0000E5110000}"/>
    <cellStyle name="Normal 110 3 2" xfId="4570" xr:uid="{00000000-0005-0000-0000-0000E6110000}"/>
    <cellStyle name="Normal 110 3 2 2" xfId="4571" xr:uid="{00000000-0005-0000-0000-0000E7110000}"/>
    <cellStyle name="Normal 110 3 2 2 2" xfId="4572" xr:uid="{00000000-0005-0000-0000-0000E8110000}"/>
    <cellStyle name="Normal 110 3 2 2 2 2" xfId="4573" xr:uid="{00000000-0005-0000-0000-0000E9110000}"/>
    <cellStyle name="Normal 110 3 2 2 3" xfId="4574" xr:uid="{00000000-0005-0000-0000-0000EA110000}"/>
    <cellStyle name="Normal 110 3 2 2 3 2" xfId="4575" xr:uid="{00000000-0005-0000-0000-0000EB110000}"/>
    <cellStyle name="Normal 110 3 2 2 4" xfId="4576" xr:uid="{00000000-0005-0000-0000-0000EC110000}"/>
    <cellStyle name="Normal 110 3 2 3" xfId="4577" xr:uid="{00000000-0005-0000-0000-0000ED110000}"/>
    <cellStyle name="Normal 110 3 2 3 2" xfId="4578" xr:uid="{00000000-0005-0000-0000-0000EE110000}"/>
    <cellStyle name="Normal 110 3 2 4" xfId="4579" xr:uid="{00000000-0005-0000-0000-0000EF110000}"/>
    <cellStyle name="Normal 110 3 2 4 2" xfId="4580" xr:uid="{00000000-0005-0000-0000-0000F0110000}"/>
    <cellStyle name="Normal 110 3 2 5" xfId="4581" xr:uid="{00000000-0005-0000-0000-0000F1110000}"/>
    <cellStyle name="Normal 110 3 2 5 2" xfId="4582" xr:uid="{00000000-0005-0000-0000-0000F2110000}"/>
    <cellStyle name="Normal 110 3 2 6" xfId="4583" xr:uid="{00000000-0005-0000-0000-0000F3110000}"/>
    <cellStyle name="Normal 110 3 3" xfId="4584" xr:uid="{00000000-0005-0000-0000-0000F4110000}"/>
    <cellStyle name="Normal 110 3 3 2" xfId="4585" xr:uid="{00000000-0005-0000-0000-0000F5110000}"/>
    <cellStyle name="Normal 110 3 3 2 2" xfId="4586" xr:uid="{00000000-0005-0000-0000-0000F6110000}"/>
    <cellStyle name="Normal 110 3 3 3" xfId="4587" xr:uid="{00000000-0005-0000-0000-0000F7110000}"/>
    <cellStyle name="Normal 110 3 3 3 2" xfId="4588" xr:uid="{00000000-0005-0000-0000-0000F8110000}"/>
    <cellStyle name="Normal 110 3 3 4" xfId="4589" xr:uid="{00000000-0005-0000-0000-0000F9110000}"/>
    <cellStyle name="Normal 110 3 4" xfId="4590" xr:uid="{00000000-0005-0000-0000-0000FA110000}"/>
    <cellStyle name="Normal 110 3 4 2" xfId="4591" xr:uid="{00000000-0005-0000-0000-0000FB110000}"/>
    <cellStyle name="Normal 110 3 5" xfId="4592" xr:uid="{00000000-0005-0000-0000-0000FC110000}"/>
    <cellStyle name="Normal 110 3 5 2" xfId="4593" xr:uid="{00000000-0005-0000-0000-0000FD110000}"/>
    <cellStyle name="Normal 110 3 6" xfId="4594" xr:uid="{00000000-0005-0000-0000-0000FE110000}"/>
    <cellStyle name="Normal 110 3 6 2" xfId="4595" xr:uid="{00000000-0005-0000-0000-0000FF110000}"/>
    <cellStyle name="Normal 110 3 7" xfId="4596" xr:uid="{00000000-0005-0000-0000-000000120000}"/>
    <cellStyle name="Normal 110 4" xfId="4597" xr:uid="{00000000-0005-0000-0000-000001120000}"/>
    <cellStyle name="Normal 110 4 2" xfId="4598" xr:uid="{00000000-0005-0000-0000-000002120000}"/>
    <cellStyle name="Normal 110 4 2 2" xfId="4599" xr:uid="{00000000-0005-0000-0000-000003120000}"/>
    <cellStyle name="Normal 110 4 2 2 2" xfId="4600" xr:uid="{00000000-0005-0000-0000-000004120000}"/>
    <cellStyle name="Normal 110 4 2 3" xfId="4601" xr:uid="{00000000-0005-0000-0000-000005120000}"/>
    <cellStyle name="Normal 110 4 2 3 2" xfId="4602" xr:uid="{00000000-0005-0000-0000-000006120000}"/>
    <cellStyle name="Normal 110 4 2 4" xfId="4603" xr:uid="{00000000-0005-0000-0000-000007120000}"/>
    <cellStyle name="Normal 110 4 3" xfId="4604" xr:uid="{00000000-0005-0000-0000-000008120000}"/>
    <cellStyle name="Normal 110 4 3 2" xfId="4605" xr:uid="{00000000-0005-0000-0000-000009120000}"/>
    <cellStyle name="Normal 110 4 4" xfId="4606" xr:uid="{00000000-0005-0000-0000-00000A120000}"/>
    <cellStyle name="Normal 110 4 4 2" xfId="4607" xr:uid="{00000000-0005-0000-0000-00000B120000}"/>
    <cellStyle name="Normal 110 4 5" xfId="4608" xr:uid="{00000000-0005-0000-0000-00000C120000}"/>
    <cellStyle name="Normal 110 4 5 2" xfId="4609" xr:uid="{00000000-0005-0000-0000-00000D120000}"/>
    <cellStyle name="Normal 110 4 6" xfId="4610" xr:uid="{00000000-0005-0000-0000-00000E120000}"/>
    <cellStyle name="Normal 110 5" xfId="4611" xr:uid="{00000000-0005-0000-0000-00000F120000}"/>
    <cellStyle name="Normal 110 5 2" xfId="4612" xr:uid="{00000000-0005-0000-0000-000010120000}"/>
    <cellStyle name="Normal 110 5 2 2" xfId="4613" xr:uid="{00000000-0005-0000-0000-000011120000}"/>
    <cellStyle name="Normal 110 5 3" xfId="4614" xr:uid="{00000000-0005-0000-0000-000012120000}"/>
    <cellStyle name="Normal 110 5 3 2" xfId="4615" xr:uid="{00000000-0005-0000-0000-000013120000}"/>
    <cellStyle name="Normal 110 5 4" xfId="4616" xr:uid="{00000000-0005-0000-0000-000014120000}"/>
    <cellStyle name="Normal 110 6" xfId="4617" xr:uid="{00000000-0005-0000-0000-000015120000}"/>
    <cellStyle name="Normal 110 6 2" xfId="4618" xr:uid="{00000000-0005-0000-0000-000016120000}"/>
    <cellStyle name="Normal 110 7" xfId="4619" xr:uid="{00000000-0005-0000-0000-000017120000}"/>
    <cellStyle name="Normal 110 7 2" xfId="4620" xr:uid="{00000000-0005-0000-0000-000018120000}"/>
    <cellStyle name="Normal 110 8" xfId="4621" xr:uid="{00000000-0005-0000-0000-000019120000}"/>
    <cellStyle name="Normal 110 8 2" xfId="4622" xr:uid="{00000000-0005-0000-0000-00001A120000}"/>
    <cellStyle name="Normal 110 9" xfId="4623" xr:uid="{00000000-0005-0000-0000-00001B120000}"/>
    <cellStyle name="Normal 111" xfId="4624" xr:uid="{00000000-0005-0000-0000-00001C120000}"/>
    <cellStyle name="Normal 111 2" xfId="4625" xr:uid="{00000000-0005-0000-0000-00001D120000}"/>
    <cellStyle name="Normal 111 2 2" xfId="4626" xr:uid="{00000000-0005-0000-0000-00001E120000}"/>
    <cellStyle name="Normal 111 2 2 2" xfId="4627" xr:uid="{00000000-0005-0000-0000-00001F120000}"/>
    <cellStyle name="Normal 111 2 2 2 2" xfId="4628" xr:uid="{00000000-0005-0000-0000-000020120000}"/>
    <cellStyle name="Normal 111 2 2 2 2 2" xfId="4629" xr:uid="{00000000-0005-0000-0000-000021120000}"/>
    <cellStyle name="Normal 111 2 2 2 3" xfId="4630" xr:uid="{00000000-0005-0000-0000-000022120000}"/>
    <cellStyle name="Normal 111 2 2 2 3 2" xfId="4631" xr:uid="{00000000-0005-0000-0000-000023120000}"/>
    <cellStyle name="Normal 111 2 2 2 4" xfId="4632" xr:uid="{00000000-0005-0000-0000-000024120000}"/>
    <cellStyle name="Normal 111 2 2 3" xfId="4633" xr:uid="{00000000-0005-0000-0000-000025120000}"/>
    <cellStyle name="Normal 111 2 2 3 2" xfId="4634" xr:uid="{00000000-0005-0000-0000-000026120000}"/>
    <cellStyle name="Normal 111 2 2 4" xfId="4635" xr:uid="{00000000-0005-0000-0000-000027120000}"/>
    <cellStyle name="Normal 111 2 2 4 2" xfId="4636" xr:uid="{00000000-0005-0000-0000-000028120000}"/>
    <cellStyle name="Normal 111 2 2 5" xfId="4637" xr:uid="{00000000-0005-0000-0000-000029120000}"/>
    <cellStyle name="Normal 111 2 2 5 2" xfId="4638" xr:uid="{00000000-0005-0000-0000-00002A120000}"/>
    <cellStyle name="Normal 111 2 2 6" xfId="4639" xr:uid="{00000000-0005-0000-0000-00002B120000}"/>
    <cellStyle name="Normal 111 2 3" xfId="4640" xr:uid="{00000000-0005-0000-0000-00002C120000}"/>
    <cellStyle name="Normal 111 2 3 2" xfId="4641" xr:uid="{00000000-0005-0000-0000-00002D120000}"/>
    <cellStyle name="Normal 111 2 3 2 2" xfId="4642" xr:uid="{00000000-0005-0000-0000-00002E120000}"/>
    <cellStyle name="Normal 111 2 3 3" xfId="4643" xr:uid="{00000000-0005-0000-0000-00002F120000}"/>
    <cellStyle name="Normal 111 2 3 3 2" xfId="4644" xr:uid="{00000000-0005-0000-0000-000030120000}"/>
    <cellStyle name="Normal 111 2 3 4" xfId="4645" xr:uid="{00000000-0005-0000-0000-000031120000}"/>
    <cellStyle name="Normal 111 2 4" xfId="4646" xr:uid="{00000000-0005-0000-0000-000032120000}"/>
    <cellStyle name="Normal 111 2 4 2" xfId="4647" xr:uid="{00000000-0005-0000-0000-000033120000}"/>
    <cellStyle name="Normal 111 2 5" xfId="4648" xr:uid="{00000000-0005-0000-0000-000034120000}"/>
    <cellStyle name="Normal 111 2 5 2" xfId="4649" xr:uid="{00000000-0005-0000-0000-000035120000}"/>
    <cellStyle name="Normal 111 2 6" xfId="4650" xr:uid="{00000000-0005-0000-0000-000036120000}"/>
    <cellStyle name="Normal 111 2 6 2" xfId="4651" xr:uid="{00000000-0005-0000-0000-000037120000}"/>
    <cellStyle name="Normal 111 2 7" xfId="4652" xr:uid="{00000000-0005-0000-0000-000038120000}"/>
    <cellStyle name="Normal 111 3" xfId="4653" xr:uid="{00000000-0005-0000-0000-000039120000}"/>
    <cellStyle name="Normal 111 3 2" xfId="4654" xr:uid="{00000000-0005-0000-0000-00003A120000}"/>
    <cellStyle name="Normal 111 3 2 2" xfId="4655" xr:uid="{00000000-0005-0000-0000-00003B120000}"/>
    <cellStyle name="Normal 111 3 2 2 2" xfId="4656" xr:uid="{00000000-0005-0000-0000-00003C120000}"/>
    <cellStyle name="Normal 111 3 2 2 2 2" xfId="4657" xr:uid="{00000000-0005-0000-0000-00003D120000}"/>
    <cellStyle name="Normal 111 3 2 2 3" xfId="4658" xr:uid="{00000000-0005-0000-0000-00003E120000}"/>
    <cellStyle name="Normal 111 3 2 2 3 2" xfId="4659" xr:uid="{00000000-0005-0000-0000-00003F120000}"/>
    <cellStyle name="Normal 111 3 2 2 4" xfId="4660" xr:uid="{00000000-0005-0000-0000-000040120000}"/>
    <cellStyle name="Normal 111 3 2 3" xfId="4661" xr:uid="{00000000-0005-0000-0000-000041120000}"/>
    <cellStyle name="Normal 111 3 2 3 2" xfId="4662" xr:uid="{00000000-0005-0000-0000-000042120000}"/>
    <cellStyle name="Normal 111 3 2 4" xfId="4663" xr:uid="{00000000-0005-0000-0000-000043120000}"/>
    <cellStyle name="Normal 111 3 2 4 2" xfId="4664" xr:uid="{00000000-0005-0000-0000-000044120000}"/>
    <cellStyle name="Normal 111 3 2 5" xfId="4665" xr:uid="{00000000-0005-0000-0000-000045120000}"/>
    <cellStyle name="Normal 111 3 2 5 2" xfId="4666" xr:uid="{00000000-0005-0000-0000-000046120000}"/>
    <cellStyle name="Normal 111 3 2 6" xfId="4667" xr:uid="{00000000-0005-0000-0000-000047120000}"/>
    <cellStyle name="Normal 111 3 3" xfId="4668" xr:uid="{00000000-0005-0000-0000-000048120000}"/>
    <cellStyle name="Normal 111 3 3 2" xfId="4669" xr:uid="{00000000-0005-0000-0000-000049120000}"/>
    <cellStyle name="Normal 111 3 3 2 2" xfId="4670" xr:uid="{00000000-0005-0000-0000-00004A120000}"/>
    <cellStyle name="Normal 111 3 3 3" xfId="4671" xr:uid="{00000000-0005-0000-0000-00004B120000}"/>
    <cellStyle name="Normal 111 3 3 3 2" xfId="4672" xr:uid="{00000000-0005-0000-0000-00004C120000}"/>
    <cellStyle name="Normal 111 3 3 4" xfId="4673" xr:uid="{00000000-0005-0000-0000-00004D120000}"/>
    <cellStyle name="Normal 111 3 4" xfId="4674" xr:uid="{00000000-0005-0000-0000-00004E120000}"/>
    <cellStyle name="Normal 111 3 4 2" xfId="4675" xr:uid="{00000000-0005-0000-0000-00004F120000}"/>
    <cellStyle name="Normal 111 3 5" xfId="4676" xr:uid="{00000000-0005-0000-0000-000050120000}"/>
    <cellStyle name="Normal 111 3 5 2" xfId="4677" xr:uid="{00000000-0005-0000-0000-000051120000}"/>
    <cellStyle name="Normal 111 3 6" xfId="4678" xr:uid="{00000000-0005-0000-0000-000052120000}"/>
    <cellStyle name="Normal 111 3 6 2" xfId="4679" xr:uid="{00000000-0005-0000-0000-000053120000}"/>
    <cellStyle name="Normal 111 3 7" xfId="4680" xr:uid="{00000000-0005-0000-0000-000054120000}"/>
    <cellStyle name="Normal 111 4" xfId="4681" xr:uid="{00000000-0005-0000-0000-000055120000}"/>
    <cellStyle name="Normal 111 4 2" xfId="4682" xr:uid="{00000000-0005-0000-0000-000056120000}"/>
    <cellStyle name="Normal 111 4 2 2" xfId="4683" xr:uid="{00000000-0005-0000-0000-000057120000}"/>
    <cellStyle name="Normal 111 4 2 2 2" xfId="4684" xr:uid="{00000000-0005-0000-0000-000058120000}"/>
    <cellStyle name="Normal 111 4 2 3" xfId="4685" xr:uid="{00000000-0005-0000-0000-000059120000}"/>
    <cellStyle name="Normal 111 4 2 3 2" xfId="4686" xr:uid="{00000000-0005-0000-0000-00005A120000}"/>
    <cellStyle name="Normal 111 4 2 4" xfId="4687" xr:uid="{00000000-0005-0000-0000-00005B120000}"/>
    <cellStyle name="Normal 111 4 3" xfId="4688" xr:uid="{00000000-0005-0000-0000-00005C120000}"/>
    <cellStyle name="Normal 111 4 3 2" xfId="4689" xr:uid="{00000000-0005-0000-0000-00005D120000}"/>
    <cellStyle name="Normal 111 4 4" xfId="4690" xr:uid="{00000000-0005-0000-0000-00005E120000}"/>
    <cellStyle name="Normal 111 4 4 2" xfId="4691" xr:uid="{00000000-0005-0000-0000-00005F120000}"/>
    <cellStyle name="Normal 111 4 5" xfId="4692" xr:uid="{00000000-0005-0000-0000-000060120000}"/>
    <cellStyle name="Normal 111 4 5 2" xfId="4693" xr:uid="{00000000-0005-0000-0000-000061120000}"/>
    <cellStyle name="Normal 111 4 6" xfId="4694" xr:uid="{00000000-0005-0000-0000-000062120000}"/>
    <cellStyle name="Normal 111 5" xfId="4695" xr:uid="{00000000-0005-0000-0000-000063120000}"/>
    <cellStyle name="Normal 111 5 2" xfId="4696" xr:uid="{00000000-0005-0000-0000-000064120000}"/>
    <cellStyle name="Normal 111 5 2 2" xfId="4697" xr:uid="{00000000-0005-0000-0000-000065120000}"/>
    <cellStyle name="Normal 111 5 3" xfId="4698" xr:uid="{00000000-0005-0000-0000-000066120000}"/>
    <cellStyle name="Normal 111 5 3 2" xfId="4699" xr:uid="{00000000-0005-0000-0000-000067120000}"/>
    <cellStyle name="Normal 111 5 4" xfId="4700" xr:uid="{00000000-0005-0000-0000-000068120000}"/>
    <cellStyle name="Normal 111 6" xfId="4701" xr:uid="{00000000-0005-0000-0000-000069120000}"/>
    <cellStyle name="Normal 111 6 2" xfId="4702" xr:uid="{00000000-0005-0000-0000-00006A120000}"/>
    <cellStyle name="Normal 111 7" xfId="4703" xr:uid="{00000000-0005-0000-0000-00006B120000}"/>
    <cellStyle name="Normal 111 7 2" xfId="4704" xr:uid="{00000000-0005-0000-0000-00006C120000}"/>
    <cellStyle name="Normal 111 8" xfId="4705" xr:uid="{00000000-0005-0000-0000-00006D120000}"/>
    <cellStyle name="Normal 111 8 2" xfId="4706" xr:uid="{00000000-0005-0000-0000-00006E120000}"/>
    <cellStyle name="Normal 111 9" xfId="4707" xr:uid="{00000000-0005-0000-0000-00006F120000}"/>
    <cellStyle name="Normal 112" xfId="4708" xr:uid="{00000000-0005-0000-0000-000070120000}"/>
    <cellStyle name="Normal 112 2" xfId="4709" xr:uid="{00000000-0005-0000-0000-000071120000}"/>
    <cellStyle name="Normal 112 2 2" xfId="4710" xr:uid="{00000000-0005-0000-0000-000072120000}"/>
    <cellStyle name="Normal 112 2 2 2" xfId="4711" xr:uid="{00000000-0005-0000-0000-000073120000}"/>
    <cellStyle name="Normal 112 2 2 2 2" xfId="4712" xr:uid="{00000000-0005-0000-0000-000074120000}"/>
    <cellStyle name="Normal 112 2 2 2 2 2" xfId="4713" xr:uid="{00000000-0005-0000-0000-000075120000}"/>
    <cellStyle name="Normal 112 2 2 2 3" xfId="4714" xr:uid="{00000000-0005-0000-0000-000076120000}"/>
    <cellStyle name="Normal 112 2 2 2 3 2" xfId="4715" xr:uid="{00000000-0005-0000-0000-000077120000}"/>
    <cellStyle name="Normal 112 2 2 2 4" xfId="4716" xr:uid="{00000000-0005-0000-0000-000078120000}"/>
    <cellStyle name="Normal 112 2 2 3" xfId="4717" xr:uid="{00000000-0005-0000-0000-000079120000}"/>
    <cellStyle name="Normal 112 2 2 3 2" xfId="4718" xr:uid="{00000000-0005-0000-0000-00007A120000}"/>
    <cellStyle name="Normal 112 2 2 4" xfId="4719" xr:uid="{00000000-0005-0000-0000-00007B120000}"/>
    <cellStyle name="Normal 112 2 2 4 2" xfId="4720" xr:uid="{00000000-0005-0000-0000-00007C120000}"/>
    <cellStyle name="Normal 112 2 2 5" xfId="4721" xr:uid="{00000000-0005-0000-0000-00007D120000}"/>
    <cellStyle name="Normal 112 2 2 5 2" xfId="4722" xr:uid="{00000000-0005-0000-0000-00007E120000}"/>
    <cellStyle name="Normal 112 2 2 6" xfId="4723" xr:uid="{00000000-0005-0000-0000-00007F120000}"/>
    <cellStyle name="Normal 112 2 3" xfId="4724" xr:uid="{00000000-0005-0000-0000-000080120000}"/>
    <cellStyle name="Normal 112 2 3 2" xfId="4725" xr:uid="{00000000-0005-0000-0000-000081120000}"/>
    <cellStyle name="Normal 112 2 3 2 2" xfId="4726" xr:uid="{00000000-0005-0000-0000-000082120000}"/>
    <cellStyle name="Normal 112 2 3 3" xfId="4727" xr:uid="{00000000-0005-0000-0000-000083120000}"/>
    <cellStyle name="Normal 112 2 3 3 2" xfId="4728" xr:uid="{00000000-0005-0000-0000-000084120000}"/>
    <cellStyle name="Normal 112 2 3 4" xfId="4729" xr:uid="{00000000-0005-0000-0000-000085120000}"/>
    <cellStyle name="Normal 112 2 4" xfId="4730" xr:uid="{00000000-0005-0000-0000-000086120000}"/>
    <cellStyle name="Normal 112 2 4 2" xfId="4731" xr:uid="{00000000-0005-0000-0000-000087120000}"/>
    <cellStyle name="Normal 112 2 5" xfId="4732" xr:uid="{00000000-0005-0000-0000-000088120000}"/>
    <cellStyle name="Normal 112 2 5 2" xfId="4733" xr:uid="{00000000-0005-0000-0000-000089120000}"/>
    <cellStyle name="Normal 112 2 6" xfId="4734" xr:uid="{00000000-0005-0000-0000-00008A120000}"/>
    <cellStyle name="Normal 112 2 6 2" xfId="4735" xr:uid="{00000000-0005-0000-0000-00008B120000}"/>
    <cellStyle name="Normal 112 2 7" xfId="4736" xr:uid="{00000000-0005-0000-0000-00008C120000}"/>
    <cellStyle name="Normal 112 3" xfId="4737" xr:uid="{00000000-0005-0000-0000-00008D120000}"/>
    <cellStyle name="Normal 112 3 2" xfId="4738" xr:uid="{00000000-0005-0000-0000-00008E120000}"/>
    <cellStyle name="Normal 112 3 2 2" xfId="4739" xr:uid="{00000000-0005-0000-0000-00008F120000}"/>
    <cellStyle name="Normal 112 3 2 2 2" xfId="4740" xr:uid="{00000000-0005-0000-0000-000090120000}"/>
    <cellStyle name="Normal 112 3 2 2 2 2" xfId="4741" xr:uid="{00000000-0005-0000-0000-000091120000}"/>
    <cellStyle name="Normal 112 3 2 2 3" xfId="4742" xr:uid="{00000000-0005-0000-0000-000092120000}"/>
    <cellStyle name="Normal 112 3 2 2 3 2" xfId="4743" xr:uid="{00000000-0005-0000-0000-000093120000}"/>
    <cellStyle name="Normal 112 3 2 2 4" xfId="4744" xr:uid="{00000000-0005-0000-0000-000094120000}"/>
    <cellStyle name="Normal 112 3 2 3" xfId="4745" xr:uid="{00000000-0005-0000-0000-000095120000}"/>
    <cellStyle name="Normal 112 3 2 3 2" xfId="4746" xr:uid="{00000000-0005-0000-0000-000096120000}"/>
    <cellStyle name="Normal 112 3 2 4" xfId="4747" xr:uid="{00000000-0005-0000-0000-000097120000}"/>
    <cellStyle name="Normal 112 3 2 4 2" xfId="4748" xr:uid="{00000000-0005-0000-0000-000098120000}"/>
    <cellStyle name="Normal 112 3 2 5" xfId="4749" xr:uid="{00000000-0005-0000-0000-000099120000}"/>
    <cellStyle name="Normal 112 3 2 5 2" xfId="4750" xr:uid="{00000000-0005-0000-0000-00009A120000}"/>
    <cellStyle name="Normal 112 3 2 6" xfId="4751" xr:uid="{00000000-0005-0000-0000-00009B120000}"/>
    <cellStyle name="Normal 112 3 3" xfId="4752" xr:uid="{00000000-0005-0000-0000-00009C120000}"/>
    <cellStyle name="Normal 112 3 3 2" xfId="4753" xr:uid="{00000000-0005-0000-0000-00009D120000}"/>
    <cellStyle name="Normal 112 3 3 2 2" xfId="4754" xr:uid="{00000000-0005-0000-0000-00009E120000}"/>
    <cellStyle name="Normal 112 3 3 3" xfId="4755" xr:uid="{00000000-0005-0000-0000-00009F120000}"/>
    <cellStyle name="Normal 112 3 3 3 2" xfId="4756" xr:uid="{00000000-0005-0000-0000-0000A0120000}"/>
    <cellStyle name="Normal 112 3 3 4" xfId="4757" xr:uid="{00000000-0005-0000-0000-0000A1120000}"/>
    <cellStyle name="Normal 112 3 4" xfId="4758" xr:uid="{00000000-0005-0000-0000-0000A2120000}"/>
    <cellStyle name="Normal 112 3 4 2" xfId="4759" xr:uid="{00000000-0005-0000-0000-0000A3120000}"/>
    <cellStyle name="Normal 112 3 5" xfId="4760" xr:uid="{00000000-0005-0000-0000-0000A4120000}"/>
    <cellStyle name="Normal 112 3 5 2" xfId="4761" xr:uid="{00000000-0005-0000-0000-0000A5120000}"/>
    <cellStyle name="Normal 112 3 6" xfId="4762" xr:uid="{00000000-0005-0000-0000-0000A6120000}"/>
    <cellStyle name="Normal 112 3 6 2" xfId="4763" xr:uid="{00000000-0005-0000-0000-0000A7120000}"/>
    <cellStyle name="Normal 112 3 7" xfId="4764" xr:uid="{00000000-0005-0000-0000-0000A8120000}"/>
    <cellStyle name="Normal 112 4" xfId="4765" xr:uid="{00000000-0005-0000-0000-0000A9120000}"/>
    <cellStyle name="Normal 112 4 2" xfId="4766" xr:uid="{00000000-0005-0000-0000-0000AA120000}"/>
    <cellStyle name="Normal 112 4 2 2" xfId="4767" xr:uid="{00000000-0005-0000-0000-0000AB120000}"/>
    <cellStyle name="Normal 112 4 2 2 2" xfId="4768" xr:uid="{00000000-0005-0000-0000-0000AC120000}"/>
    <cellStyle name="Normal 112 4 2 3" xfId="4769" xr:uid="{00000000-0005-0000-0000-0000AD120000}"/>
    <cellStyle name="Normal 112 4 2 3 2" xfId="4770" xr:uid="{00000000-0005-0000-0000-0000AE120000}"/>
    <cellStyle name="Normal 112 4 2 4" xfId="4771" xr:uid="{00000000-0005-0000-0000-0000AF120000}"/>
    <cellStyle name="Normal 112 4 3" xfId="4772" xr:uid="{00000000-0005-0000-0000-0000B0120000}"/>
    <cellStyle name="Normal 112 4 3 2" xfId="4773" xr:uid="{00000000-0005-0000-0000-0000B1120000}"/>
    <cellStyle name="Normal 112 4 4" xfId="4774" xr:uid="{00000000-0005-0000-0000-0000B2120000}"/>
    <cellStyle name="Normal 112 4 4 2" xfId="4775" xr:uid="{00000000-0005-0000-0000-0000B3120000}"/>
    <cellStyle name="Normal 112 4 5" xfId="4776" xr:uid="{00000000-0005-0000-0000-0000B4120000}"/>
    <cellStyle name="Normal 112 4 5 2" xfId="4777" xr:uid="{00000000-0005-0000-0000-0000B5120000}"/>
    <cellStyle name="Normal 112 4 6" xfId="4778" xr:uid="{00000000-0005-0000-0000-0000B6120000}"/>
    <cellStyle name="Normal 112 5" xfId="4779" xr:uid="{00000000-0005-0000-0000-0000B7120000}"/>
    <cellStyle name="Normal 112 5 2" xfId="4780" xr:uid="{00000000-0005-0000-0000-0000B8120000}"/>
    <cellStyle name="Normal 112 5 2 2" xfId="4781" xr:uid="{00000000-0005-0000-0000-0000B9120000}"/>
    <cellStyle name="Normal 112 5 3" xfId="4782" xr:uid="{00000000-0005-0000-0000-0000BA120000}"/>
    <cellStyle name="Normal 112 5 3 2" xfId="4783" xr:uid="{00000000-0005-0000-0000-0000BB120000}"/>
    <cellStyle name="Normal 112 5 4" xfId="4784" xr:uid="{00000000-0005-0000-0000-0000BC120000}"/>
    <cellStyle name="Normal 112 6" xfId="4785" xr:uid="{00000000-0005-0000-0000-0000BD120000}"/>
    <cellStyle name="Normal 112 6 2" xfId="4786" xr:uid="{00000000-0005-0000-0000-0000BE120000}"/>
    <cellStyle name="Normal 112 7" xfId="4787" xr:uid="{00000000-0005-0000-0000-0000BF120000}"/>
    <cellStyle name="Normal 112 7 2" xfId="4788" xr:uid="{00000000-0005-0000-0000-0000C0120000}"/>
    <cellStyle name="Normal 112 8" xfId="4789" xr:uid="{00000000-0005-0000-0000-0000C1120000}"/>
    <cellStyle name="Normal 112 8 2" xfId="4790" xr:uid="{00000000-0005-0000-0000-0000C2120000}"/>
    <cellStyle name="Normal 112 9" xfId="4791" xr:uid="{00000000-0005-0000-0000-0000C3120000}"/>
    <cellStyle name="Normal 113" xfId="4792" xr:uid="{00000000-0005-0000-0000-0000C4120000}"/>
    <cellStyle name="Normal 113 2" xfId="4793" xr:uid="{00000000-0005-0000-0000-0000C5120000}"/>
    <cellStyle name="Normal 113 2 2" xfId="4794" xr:uid="{00000000-0005-0000-0000-0000C6120000}"/>
    <cellStyle name="Normal 113 2 2 2" xfId="4795" xr:uid="{00000000-0005-0000-0000-0000C7120000}"/>
    <cellStyle name="Normal 113 2 2 2 2" xfId="4796" xr:uid="{00000000-0005-0000-0000-0000C8120000}"/>
    <cellStyle name="Normal 113 2 2 2 2 2" xfId="4797" xr:uid="{00000000-0005-0000-0000-0000C9120000}"/>
    <cellStyle name="Normal 113 2 2 2 3" xfId="4798" xr:uid="{00000000-0005-0000-0000-0000CA120000}"/>
    <cellStyle name="Normal 113 2 2 2 3 2" xfId="4799" xr:uid="{00000000-0005-0000-0000-0000CB120000}"/>
    <cellStyle name="Normal 113 2 2 2 4" xfId="4800" xr:uid="{00000000-0005-0000-0000-0000CC120000}"/>
    <cellStyle name="Normal 113 2 2 3" xfId="4801" xr:uid="{00000000-0005-0000-0000-0000CD120000}"/>
    <cellStyle name="Normal 113 2 2 3 2" xfId="4802" xr:uid="{00000000-0005-0000-0000-0000CE120000}"/>
    <cellStyle name="Normal 113 2 2 4" xfId="4803" xr:uid="{00000000-0005-0000-0000-0000CF120000}"/>
    <cellStyle name="Normal 113 2 2 4 2" xfId="4804" xr:uid="{00000000-0005-0000-0000-0000D0120000}"/>
    <cellStyle name="Normal 113 2 2 5" xfId="4805" xr:uid="{00000000-0005-0000-0000-0000D1120000}"/>
    <cellStyle name="Normal 113 2 2 5 2" xfId="4806" xr:uid="{00000000-0005-0000-0000-0000D2120000}"/>
    <cellStyle name="Normal 113 2 2 6" xfId="4807" xr:uid="{00000000-0005-0000-0000-0000D3120000}"/>
    <cellStyle name="Normal 113 2 3" xfId="4808" xr:uid="{00000000-0005-0000-0000-0000D4120000}"/>
    <cellStyle name="Normal 113 2 3 2" xfId="4809" xr:uid="{00000000-0005-0000-0000-0000D5120000}"/>
    <cellStyle name="Normal 113 2 3 2 2" xfId="4810" xr:uid="{00000000-0005-0000-0000-0000D6120000}"/>
    <cellStyle name="Normal 113 2 3 3" xfId="4811" xr:uid="{00000000-0005-0000-0000-0000D7120000}"/>
    <cellStyle name="Normal 113 2 3 3 2" xfId="4812" xr:uid="{00000000-0005-0000-0000-0000D8120000}"/>
    <cellStyle name="Normal 113 2 3 4" xfId="4813" xr:uid="{00000000-0005-0000-0000-0000D9120000}"/>
    <cellStyle name="Normal 113 2 4" xfId="4814" xr:uid="{00000000-0005-0000-0000-0000DA120000}"/>
    <cellStyle name="Normal 113 2 4 2" xfId="4815" xr:uid="{00000000-0005-0000-0000-0000DB120000}"/>
    <cellStyle name="Normal 113 2 5" xfId="4816" xr:uid="{00000000-0005-0000-0000-0000DC120000}"/>
    <cellStyle name="Normal 113 2 5 2" xfId="4817" xr:uid="{00000000-0005-0000-0000-0000DD120000}"/>
    <cellStyle name="Normal 113 2 6" xfId="4818" xr:uid="{00000000-0005-0000-0000-0000DE120000}"/>
    <cellStyle name="Normal 113 2 6 2" xfId="4819" xr:uid="{00000000-0005-0000-0000-0000DF120000}"/>
    <cellStyle name="Normal 113 2 7" xfId="4820" xr:uid="{00000000-0005-0000-0000-0000E0120000}"/>
    <cellStyle name="Normal 113 3" xfId="4821" xr:uid="{00000000-0005-0000-0000-0000E1120000}"/>
    <cellStyle name="Normal 113 3 2" xfId="4822" xr:uid="{00000000-0005-0000-0000-0000E2120000}"/>
    <cellStyle name="Normal 113 3 2 2" xfId="4823" xr:uid="{00000000-0005-0000-0000-0000E3120000}"/>
    <cellStyle name="Normal 113 3 2 2 2" xfId="4824" xr:uid="{00000000-0005-0000-0000-0000E4120000}"/>
    <cellStyle name="Normal 113 3 2 2 2 2" xfId="4825" xr:uid="{00000000-0005-0000-0000-0000E5120000}"/>
    <cellStyle name="Normal 113 3 2 2 3" xfId="4826" xr:uid="{00000000-0005-0000-0000-0000E6120000}"/>
    <cellStyle name="Normal 113 3 2 2 3 2" xfId="4827" xr:uid="{00000000-0005-0000-0000-0000E7120000}"/>
    <cellStyle name="Normal 113 3 2 2 4" xfId="4828" xr:uid="{00000000-0005-0000-0000-0000E8120000}"/>
    <cellStyle name="Normal 113 3 2 3" xfId="4829" xr:uid="{00000000-0005-0000-0000-0000E9120000}"/>
    <cellStyle name="Normal 113 3 2 3 2" xfId="4830" xr:uid="{00000000-0005-0000-0000-0000EA120000}"/>
    <cellStyle name="Normal 113 3 2 4" xfId="4831" xr:uid="{00000000-0005-0000-0000-0000EB120000}"/>
    <cellStyle name="Normal 113 3 2 4 2" xfId="4832" xr:uid="{00000000-0005-0000-0000-0000EC120000}"/>
    <cellStyle name="Normal 113 3 2 5" xfId="4833" xr:uid="{00000000-0005-0000-0000-0000ED120000}"/>
    <cellStyle name="Normal 113 3 2 5 2" xfId="4834" xr:uid="{00000000-0005-0000-0000-0000EE120000}"/>
    <cellStyle name="Normal 113 3 2 6" xfId="4835" xr:uid="{00000000-0005-0000-0000-0000EF120000}"/>
    <cellStyle name="Normal 113 3 3" xfId="4836" xr:uid="{00000000-0005-0000-0000-0000F0120000}"/>
    <cellStyle name="Normal 113 3 3 2" xfId="4837" xr:uid="{00000000-0005-0000-0000-0000F1120000}"/>
    <cellStyle name="Normal 113 3 3 2 2" xfId="4838" xr:uid="{00000000-0005-0000-0000-0000F2120000}"/>
    <cellStyle name="Normal 113 3 3 3" xfId="4839" xr:uid="{00000000-0005-0000-0000-0000F3120000}"/>
    <cellStyle name="Normal 113 3 3 3 2" xfId="4840" xr:uid="{00000000-0005-0000-0000-0000F4120000}"/>
    <cellStyle name="Normal 113 3 3 4" xfId="4841" xr:uid="{00000000-0005-0000-0000-0000F5120000}"/>
    <cellStyle name="Normal 113 3 4" xfId="4842" xr:uid="{00000000-0005-0000-0000-0000F6120000}"/>
    <cellStyle name="Normal 113 3 4 2" xfId="4843" xr:uid="{00000000-0005-0000-0000-0000F7120000}"/>
    <cellStyle name="Normal 113 3 5" xfId="4844" xr:uid="{00000000-0005-0000-0000-0000F8120000}"/>
    <cellStyle name="Normal 113 3 5 2" xfId="4845" xr:uid="{00000000-0005-0000-0000-0000F9120000}"/>
    <cellStyle name="Normal 113 3 6" xfId="4846" xr:uid="{00000000-0005-0000-0000-0000FA120000}"/>
    <cellStyle name="Normal 113 3 6 2" xfId="4847" xr:uid="{00000000-0005-0000-0000-0000FB120000}"/>
    <cellStyle name="Normal 113 3 7" xfId="4848" xr:uid="{00000000-0005-0000-0000-0000FC120000}"/>
    <cellStyle name="Normal 113 4" xfId="4849" xr:uid="{00000000-0005-0000-0000-0000FD120000}"/>
    <cellStyle name="Normal 113 4 2" xfId="4850" xr:uid="{00000000-0005-0000-0000-0000FE120000}"/>
    <cellStyle name="Normal 113 4 2 2" xfId="4851" xr:uid="{00000000-0005-0000-0000-0000FF120000}"/>
    <cellStyle name="Normal 113 4 2 2 2" xfId="4852" xr:uid="{00000000-0005-0000-0000-000000130000}"/>
    <cellStyle name="Normal 113 4 2 3" xfId="4853" xr:uid="{00000000-0005-0000-0000-000001130000}"/>
    <cellStyle name="Normal 113 4 2 3 2" xfId="4854" xr:uid="{00000000-0005-0000-0000-000002130000}"/>
    <cellStyle name="Normal 113 4 2 4" xfId="4855" xr:uid="{00000000-0005-0000-0000-000003130000}"/>
    <cellStyle name="Normal 113 4 3" xfId="4856" xr:uid="{00000000-0005-0000-0000-000004130000}"/>
    <cellStyle name="Normal 113 4 3 2" xfId="4857" xr:uid="{00000000-0005-0000-0000-000005130000}"/>
    <cellStyle name="Normal 113 4 4" xfId="4858" xr:uid="{00000000-0005-0000-0000-000006130000}"/>
    <cellStyle name="Normal 113 4 4 2" xfId="4859" xr:uid="{00000000-0005-0000-0000-000007130000}"/>
    <cellStyle name="Normal 113 4 5" xfId="4860" xr:uid="{00000000-0005-0000-0000-000008130000}"/>
    <cellStyle name="Normal 113 4 5 2" xfId="4861" xr:uid="{00000000-0005-0000-0000-000009130000}"/>
    <cellStyle name="Normal 113 4 6" xfId="4862" xr:uid="{00000000-0005-0000-0000-00000A130000}"/>
    <cellStyle name="Normal 113 5" xfId="4863" xr:uid="{00000000-0005-0000-0000-00000B130000}"/>
    <cellStyle name="Normal 113 5 2" xfId="4864" xr:uid="{00000000-0005-0000-0000-00000C130000}"/>
    <cellStyle name="Normal 113 5 2 2" xfId="4865" xr:uid="{00000000-0005-0000-0000-00000D130000}"/>
    <cellStyle name="Normal 113 5 3" xfId="4866" xr:uid="{00000000-0005-0000-0000-00000E130000}"/>
    <cellStyle name="Normal 113 5 3 2" xfId="4867" xr:uid="{00000000-0005-0000-0000-00000F130000}"/>
    <cellStyle name="Normal 113 5 4" xfId="4868" xr:uid="{00000000-0005-0000-0000-000010130000}"/>
    <cellStyle name="Normal 113 6" xfId="4869" xr:uid="{00000000-0005-0000-0000-000011130000}"/>
    <cellStyle name="Normal 113 6 2" xfId="4870" xr:uid="{00000000-0005-0000-0000-000012130000}"/>
    <cellStyle name="Normal 113 7" xfId="4871" xr:uid="{00000000-0005-0000-0000-000013130000}"/>
    <cellStyle name="Normal 113 7 2" xfId="4872" xr:uid="{00000000-0005-0000-0000-000014130000}"/>
    <cellStyle name="Normal 113 8" xfId="4873" xr:uid="{00000000-0005-0000-0000-000015130000}"/>
    <cellStyle name="Normal 113 8 2" xfId="4874" xr:uid="{00000000-0005-0000-0000-000016130000}"/>
    <cellStyle name="Normal 113 9" xfId="4875" xr:uid="{00000000-0005-0000-0000-000017130000}"/>
    <cellStyle name="Normal 114" xfId="4876" xr:uid="{00000000-0005-0000-0000-000018130000}"/>
    <cellStyle name="Normal 114 2" xfId="4877" xr:uid="{00000000-0005-0000-0000-000019130000}"/>
    <cellStyle name="Normal 114 2 2" xfId="4878" xr:uid="{00000000-0005-0000-0000-00001A130000}"/>
    <cellStyle name="Normal 114 2 2 2" xfId="4879" xr:uid="{00000000-0005-0000-0000-00001B130000}"/>
    <cellStyle name="Normal 114 2 2 2 2" xfId="4880" xr:uid="{00000000-0005-0000-0000-00001C130000}"/>
    <cellStyle name="Normal 114 2 2 2 2 2" xfId="4881" xr:uid="{00000000-0005-0000-0000-00001D130000}"/>
    <cellStyle name="Normal 114 2 2 2 3" xfId="4882" xr:uid="{00000000-0005-0000-0000-00001E130000}"/>
    <cellStyle name="Normal 114 2 2 2 3 2" xfId="4883" xr:uid="{00000000-0005-0000-0000-00001F130000}"/>
    <cellStyle name="Normal 114 2 2 2 4" xfId="4884" xr:uid="{00000000-0005-0000-0000-000020130000}"/>
    <cellStyle name="Normal 114 2 2 3" xfId="4885" xr:uid="{00000000-0005-0000-0000-000021130000}"/>
    <cellStyle name="Normal 114 2 2 3 2" xfId="4886" xr:uid="{00000000-0005-0000-0000-000022130000}"/>
    <cellStyle name="Normal 114 2 2 4" xfId="4887" xr:uid="{00000000-0005-0000-0000-000023130000}"/>
    <cellStyle name="Normal 114 2 2 4 2" xfId="4888" xr:uid="{00000000-0005-0000-0000-000024130000}"/>
    <cellStyle name="Normal 114 2 2 5" xfId="4889" xr:uid="{00000000-0005-0000-0000-000025130000}"/>
    <cellStyle name="Normal 114 2 2 5 2" xfId="4890" xr:uid="{00000000-0005-0000-0000-000026130000}"/>
    <cellStyle name="Normal 114 2 2 6" xfId="4891" xr:uid="{00000000-0005-0000-0000-000027130000}"/>
    <cellStyle name="Normal 114 2 3" xfId="4892" xr:uid="{00000000-0005-0000-0000-000028130000}"/>
    <cellStyle name="Normal 114 2 3 2" xfId="4893" xr:uid="{00000000-0005-0000-0000-000029130000}"/>
    <cellStyle name="Normal 114 2 3 2 2" xfId="4894" xr:uid="{00000000-0005-0000-0000-00002A130000}"/>
    <cellStyle name="Normal 114 2 3 3" xfId="4895" xr:uid="{00000000-0005-0000-0000-00002B130000}"/>
    <cellStyle name="Normal 114 2 3 3 2" xfId="4896" xr:uid="{00000000-0005-0000-0000-00002C130000}"/>
    <cellStyle name="Normal 114 2 3 4" xfId="4897" xr:uid="{00000000-0005-0000-0000-00002D130000}"/>
    <cellStyle name="Normal 114 2 4" xfId="4898" xr:uid="{00000000-0005-0000-0000-00002E130000}"/>
    <cellStyle name="Normal 114 2 4 2" xfId="4899" xr:uid="{00000000-0005-0000-0000-00002F130000}"/>
    <cellStyle name="Normal 114 2 5" xfId="4900" xr:uid="{00000000-0005-0000-0000-000030130000}"/>
    <cellStyle name="Normal 114 2 5 2" xfId="4901" xr:uid="{00000000-0005-0000-0000-000031130000}"/>
    <cellStyle name="Normal 114 2 6" xfId="4902" xr:uid="{00000000-0005-0000-0000-000032130000}"/>
    <cellStyle name="Normal 114 2 6 2" xfId="4903" xr:uid="{00000000-0005-0000-0000-000033130000}"/>
    <cellStyle name="Normal 114 2 7" xfId="4904" xr:uid="{00000000-0005-0000-0000-000034130000}"/>
    <cellStyle name="Normal 114 3" xfId="4905" xr:uid="{00000000-0005-0000-0000-000035130000}"/>
    <cellStyle name="Normal 114 3 2" xfId="4906" xr:uid="{00000000-0005-0000-0000-000036130000}"/>
    <cellStyle name="Normal 114 3 2 2" xfId="4907" xr:uid="{00000000-0005-0000-0000-000037130000}"/>
    <cellStyle name="Normal 114 3 2 2 2" xfId="4908" xr:uid="{00000000-0005-0000-0000-000038130000}"/>
    <cellStyle name="Normal 114 3 2 2 2 2" xfId="4909" xr:uid="{00000000-0005-0000-0000-000039130000}"/>
    <cellStyle name="Normal 114 3 2 2 3" xfId="4910" xr:uid="{00000000-0005-0000-0000-00003A130000}"/>
    <cellStyle name="Normal 114 3 2 2 3 2" xfId="4911" xr:uid="{00000000-0005-0000-0000-00003B130000}"/>
    <cellStyle name="Normal 114 3 2 2 4" xfId="4912" xr:uid="{00000000-0005-0000-0000-00003C130000}"/>
    <cellStyle name="Normal 114 3 2 3" xfId="4913" xr:uid="{00000000-0005-0000-0000-00003D130000}"/>
    <cellStyle name="Normal 114 3 2 3 2" xfId="4914" xr:uid="{00000000-0005-0000-0000-00003E130000}"/>
    <cellStyle name="Normal 114 3 2 4" xfId="4915" xr:uid="{00000000-0005-0000-0000-00003F130000}"/>
    <cellStyle name="Normal 114 3 2 4 2" xfId="4916" xr:uid="{00000000-0005-0000-0000-000040130000}"/>
    <cellStyle name="Normal 114 3 2 5" xfId="4917" xr:uid="{00000000-0005-0000-0000-000041130000}"/>
    <cellStyle name="Normal 114 3 2 5 2" xfId="4918" xr:uid="{00000000-0005-0000-0000-000042130000}"/>
    <cellStyle name="Normal 114 3 2 6" xfId="4919" xr:uid="{00000000-0005-0000-0000-000043130000}"/>
    <cellStyle name="Normal 114 3 3" xfId="4920" xr:uid="{00000000-0005-0000-0000-000044130000}"/>
    <cellStyle name="Normal 114 3 3 2" xfId="4921" xr:uid="{00000000-0005-0000-0000-000045130000}"/>
    <cellStyle name="Normal 114 3 3 2 2" xfId="4922" xr:uid="{00000000-0005-0000-0000-000046130000}"/>
    <cellStyle name="Normal 114 3 3 3" xfId="4923" xr:uid="{00000000-0005-0000-0000-000047130000}"/>
    <cellStyle name="Normal 114 3 3 3 2" xfId="4924" xr:uid="{00000000-0005-0000-0000-000048130000}"/>
    <cellStyle name="Normal 114 3 3 4" xfId="4925" xr:uid="{00000000-0005-0000-0000-000049130000}"/>
    <cellStyle name="Normal 114 3 4" xfId="4926" xr:uid="{00000000-0005-0000-0000-00004A130000}"/>
    <cellStyle name="Normal 114 3 4 2" xfId="4927" xr:uid="{00000000-0005-0000-0000-00004B130000}"/>
    <cellStyle name="Normal 114 3 5" xfId="4928" xr:uid="{00000000-0005-0000-0000-00004C130000}"/>
    <cellStyle name="Normal 114 3 5 2" xfId="4929" xr:uid="{00000000-0005-0000-0000-00004D130000}"/>
    <cellStyle name="Normal 114 3 6" xfId="4930" xr:uid="{00000000-0005-0000-0000-00004E130000}"/>
    <cellStyle name="Normal 114 3 6 2" xfId="4931" xr:uid="{00000000-0005-0000-0000-00004F130000}"/>
    <cellStyle name="Normal 114 3 7" xfId="4932" xr:uid="{00000000-0005-0000-0000-000050130000}"/>
    <cellStyle name="Normal 114 4" xfId="4933" xr:uid="{00000000-0005-0000-0000-000051130000}"/>
    <cellStyle name="Normal 114 4 2" xfId="4934" xr:uid="{00000000-0005-0000-0000-000052130000}"/>
    <cellStyle name="Normal 114 4 2 2" xfId="4935" xr:uid="{00000000-0005-0000-0000-000053130000}"/>
    <cellStyle name="Normal 114 4 2 2 2" xfId="4936" xr:uid="{00000000-0005-0000-0000-000054130000}"/>
    <cellStyle name="Normal 114 4 2 3" xfId="4937" xr:uid="{00000000-0005-0000-0000-000055130000}"/>
    <cellStyle name="Normal 114 4 2 3 2" xfId="4938" xr:uid="{00000000-0005-0000-0000-000056130000}"/>
    <cellStyle name="Normal 114 4 2 4" xfId="4939" xr:uid="{00000000-0005-0000-0000-000057130000}"/>
    <cellStyle name="Normal 114 4 3" xfId="4940" xr:uid="{00000000-0005-0000-0000-000058130000}"/>
    <cellStyle name="Normal 114 4 3 2" xfId="4941" xr:uid="{00000000-0005-0000-0000-000059130000}"/>
    <cellStyle name="Normal 114 4 4" xfId="4942" xr:uid="{00000000-0005-0000-0000-00005A130000}"/>
    <cellStyle name="Normal 114 4 4 2" xfId="4943" xr:uid="{00000000-0005-0000-0000-00005B130000}"/>
    <cellStyle name="Normal 114 4 5" xfId="4944" xr:uid="{00000000-0005-0000-0000-00005C130000}"/>
    <cellStyle name="Normal 114 4 5 2" xfId="4945" xr:uid="{00000000-0005-0000-0000-00005D130000}"/>
    <cellStyle name="Normal 114 4 6" xfId="4946" xr:uid="{00000000-0005-0000-0000-00005E130000}"/>
    <cellStyle name="Normal 114 5" xfId="4947" xr:uid="{00000000-0005-0000-0000-00005F130000}"/>
    <cellStyle name="Normal 114 5 2" xfId="4948" xr:uid="{00000000-0005-0000-0000-000060130000}"/>
    <cellStyle name="Normal 114 5 2 2" xfId="4949" xr:uid="{00000000-0005-0000-0000-000061130000}"/>
    <cellStyle name="Normal 114 5 3" xfId="4950" xr:uid="{00000000-0005-0000-0000-000062130000}"/>
    <cellStyle name="Normal 114 5 3 2" xfId="4951" xr:uid="{00000000-0005-0000-0000-000063130000}"/>
    <cellStyle name="Normal 114 5 4" xfId="4952" xr:uid="{00000000-0005-0000-0000-000064130000}"/>
    <cellStyle name="Normal 114 6" xfId="4953" xr:uid="{00000000-0005-0000-0000-000065130000}"/>
    <cellStyle name="Normal 114 6 2" xfId="4954" xr:uid="{00000000-0005-0000-0000-000066130000}"/>
    <cellStyle name="Normal 114 7" xfId="4955" xr:uid="{00000000-0005-0000-0000-000067130000}"/>
    <cellStyle name="Normal 114 7 2" xfId="4956" xr:uid="{00000000-0005-0000-0000-000068130000}"/>
    <cellStyle name="Normal 114 8" xfId="4957" xr:uid="{00000000-0005-0000-0000-000069130000}"/>
    <cellStyle name="Normal 114 8 2" xfId="4958" xr:uid="{00000000-0005-0000-0000-00006A130000}"/>
    <cellStyle name="Normal 114 9" xfId="4959" xr:uid="{00000000-0005-0000-0000-00006B130000}"/>
    <cellStyle name="Normal 115" xfId="4960" xr:uid="{00000000-0005-0000-0000-00006C130000}"/>
    <cellStyle name="Normal 115 2" xfId="4961" xr:uid="{00000000-0005-0000-0000-00006D130000}"/>
    <cellStyle name="Normal 115 2 2" xfId="4962" xr:uid="{00000000-0005-0000-0000-00006E130000}"/>
    <cellStyle name="Normal 115 2 2 2" xfId="4963" xr:uid="{00000000-0005-0000-0000-00006F130000}"/>
    <cellStyle name="Normal 115 2 2 2 2" xfId="4964" xr:uid="{00000000-0005-0000-0000-000070130000}"/>
    <cellStyle name="Normal 115 2 2 2 2 2" xfId="4965" xr:uid="{00000000-0005-0000-0000-000071130000}"/>
    <cellStyle name="Normal 115 2 2 2 3" xfId="4966" xr:uid="{00000000-0005-0000-0000-000072130000}"/>
    <cellStyle name="Normal 115 2 2 2 3 2" xfId="4967" xr:uid="{00000000-0005-0000-0000-000073130000}"/>
    <cellStyle name="Normal 115 2 2 2 4" xfId="4968" xr:uid="{00000000-0005-0000-0000-000074130000}"/>
    <cellStyle name="Normal 115 2 2 3" xfId="4969" xr:uid="{00000000-0005-0000-0000-000075130000}"/>
    <cellStyle name="Normal 115 2 2 3 2" xfId="4970" xr:uid="{00000000-0005-0000-0000-000076130000}"/>
    <cellStyle name="Normal 115 2 2 4" xfId="4971" xr:uid="{00000000-0005-0000-0000-000077130000}"/>
    <cellStyle name="Normal 115 2 2 4 2" xfId="4972" xr:uid="{00000000-0005-0000-0000-000078130000}"/>
    <cellStyle name="Normal 115 2 2 5" xfId="4973" xr:uid="{00000000-0005-0000-0000-000079130000}"/>
    <cellStyle name="Normal 115 2 2 5 2" xfId="4974" xr:uid="{00000000-0005-0000-0000-00007A130000}"/>
    <cellStyle name="Normal 115 2 2 6" xfId="4975" xr:uid="{00000000-0005-0000-0000-00007B130000}"/>
    <cellStyle name="Normal 115 2 3" xfId="4976" xr:uid="{00000000-0005-0000-0000-00007C130000}"/>
    <cellStyle name="Normal 115 2 3 2" xfId="4977" xr:uid="{00000000-0005-0000-0000-00007D130000}"/>
    <cellStyle name="Normal 115 2 3 2 2" xfId="4978" xr:uid="{00000000-0005-0000-0000-00007E130000}"/>
    <cellStyle name="Normal 115 2 3 3" xfId="4979" xr:uid="{00000000-0005-0000-0000-00007F130000}"/>
    <cellStyle name="Normal 115 2 3 3 2" xfId="4980" xr:uid="{00000000-0005-0000-0000-000080130000}"/>
    <cellStyle name="Normal 115 2 3 4" xfId="4981" xr:uid="{00000000-0005-0000-0000-000081130000}"/>
    <cellStyle name="Normal 115 2 4" xfId="4982" xr:uid="{00000000-0005-0000-0000-000082130000}"/>
    <cellStyle name="Normal 115 2 4 2" xfId="4983" xr:uid="{00000000-0005-0000-0000-000083130000}"/>
    <cellStyle name="Normal 115 2 5" xfId="4984" xr:uid="{00000000-0005-0000-0000-000084130000}"/>
    <cellStyle name="Normal 115 2 5 2" xfId="4985" xr:uid="{00000000-0005-0000-0000-000085130000}"/>
    <cellStyle name="Normal 115 2 6" xfId="4986" xr:uid="{00000000-0005-0000-0000-000086130000}"/>
    <cellStyle name="Normal 115 2 6 2" xfId="4987" xr:uid="{00000000-0005-0000-0000-000087130000}"/>
    <cellStyle name="Normal 115 2 7" xfId="4988" xr:uid="{00000000-0005-0000-0000-000088130000}"/>
    <cellStyle name="Normal 115 3" xfId="4989" xr:uid="{00000000-0005-0000-0000-000089130000}"/>
    <cellStyle name="Normal 115 3 2" xfId="4990" xr:uid="{00000000-0005-0000-0000-00008A130000}"/>
    <cellStyle name="Normal 115 3 2 2" xfId="4991" xr:uid="{00000000-0005-0000-0000-00008B130000}"/>
    <cellStyle name="Normal 115 3 2 2 2" xfId="4992" xr:uid="{00000000-0005-0000-0000-00008C130000}"/>
    <cellStyle name="Normal 115 3 2 2 2 2" xfId="4993" xr:uid="{00000000-0005-0000-0000-00008D130000}"/>
    <cellStyle name="Normal 115 3 2 2 3" xfId="4994" xr:uid="{00000000-0005-0000-0000-00008E130000}"/>
    <cellStyle name="Normal 115 3 2 2 3 2" xfId="4995" xr:uid="{00000000-0005-0000-0000-00008F130000}"/>
    <cellStyle name="Normal 115 3 2 2 4" xfId="4996" xr:uid="{00000000-0005-0000-0000-000090130000}"/>
    <cellStyle name="Normal 115 3 2 3" xfId="4997" xr:uid="{00000000-0005-0000-0000-000091130000}"/>
    <cellStyle name="Normal 115 3 2 3 2" xfId="4998" xr:uid="{00000000-0005-0000-0000-000092130000}"/>
    <cellStyle name="Normal 115 3 2 4" xfId="4999" xr:uid="{00000000-0005-0000-0000-000093130000}"/>
    <cellStyle name="Normal 115 3 2 4 2" xfId="5000" xr:uid="{00000000-0005-0000-0000-000094130000}"/>
    <cellStyle name="Normal 115 3 2 5" xfId="5001" xr:uid="{00000000-0005-0000-0000-000095130000}"/>
    <cellStyle name="Normal 115 3 2 5 2" xfId="5002" xr:uid="{00000000-0005-0000-0000-000096130000}"/>
    <cellStyle name="Normal 115 3 2 6" xfId="5003" xr:uid="{00000000-0005-0000-0000-000097130000}"/>
    <cellStyle name="Normal 115 3 3" xfId="5004" xr:uid="{00000000-0005-0000-0000-000098130000}"/>
    <cellStyle name="Normal 115 3 3 2" xfId="5005" xr:uid="{00000000-0005-0000-0000-000099130000}"/>
    <cellStyle name="Normal 115 3 3 2 2" xfId="5006" xr:uid="{00000000-0005-0000-0000-00009A130000}"/>
    <cellStyle name="Normal 115 3 3 3" xfId="5007" xr:uid="{00000000-0005-0000-0000-00009B130000}"/>
    <cellStyle name="Normal 115 3 3 3 2" xfId="5008" xr:uid="{00000000-0005-0000-0000-00009C130000}"/>
    <cellStyle name="Normal 115 3 3 4" xfId="5009" xr:uid="{00000000-0005-0000-0000-00009D130000}"/>
    <cellStyle name="Normal 115 3 4" xfId="5010" xr:uid="{00000000-0005-0000-0000-00009E130000}"/>
    <cellStyle name="Normal 115 3 4 2" xfId="5011" xr:uid="{00000000-0005-0000-0000-00009F130000}"/>
    <cellStyle name="Normal 115 3 5" xfId="5012" xr:uid="{00000000-0005-0000-0000-0000A0130000}"/>
    <cellStyle name="Normal 115 3 5 2" xfId="5013" xr:uid="{00000000-0005-0000-0000-0000A1130000}"/>
    <cellStyle name="Normal 115 3 6" xfId="5014" xr:uid="{00000000-0005-0000-0000-0000A2130000}"/>
    <cellStyle name="Normal 115 3 6 2" xfId="5015" xr:uid="{00000000-0005-0000-0000-0000A3130000}"/>
    <cellStyle name="Normal 115 3 7" xfId="5016" xr:uid="{00000000-0005-0000-0000-0000A4130000}"/>
    <cellStyle name="Normal 115 4" xfId="5017" xr:uid="{00000000-0005-0000-0000-0000A5130000}"/>
    <cellStyle name="Normal 115 4 2" xfId="5018" xr:uid="{00000000-0005-0000-0000-0000A6130000}"/>
    <cellStyle name="Normal 115 4 2 2" xfId="5019" xr:uid="{00000000-0005-0000-0000-0000A7130000}"/>
    <cellStyle name="Normal 115 4 2 2 2" xfId="5020" xr:uid="{00000000-0005-0000-0000-0000A8130000}"/>
    <cellStyle name="Normal 115 4 2 3" xfId="5021" xr:uid="{00000000-0005-0000-0000-0000A9130000}"/>
    <cellStyle name="Normal 115 4 2 3 2" xfId="5022" xr:uid="{00000000-0005-0000-0000-0000AA130000}"/>
    <cellStyle name="Normal 115 4 2 4" xfId="5023" xr:uid="{00000000-0005-0000-0000-0000AB130000}"/>
    <cellStyle name="Normal 115 4 3" xfId="5024" xr:uid="{00000000-0005-0000-0000-0000AC130000}"/>
    <cellStyle name="Normal 115 4 3 2" xfId="5025" xr:uid="{00000000-0005-0000-0000-0000AD130000}"/>
    <cellStyle name="Normal 115 4 4" xfId="5026" xr:uid="{00000000-0005-0000-0000-0000AE130000}"/>
    <cellStyle name="Normal 115 4 4 2" xfId="5027" xr:uid="{00000000-0005-0000-0000-0000AF130000}"/>
    <cellStyle name="Normal 115 4 5" xfId="5028" xr:uid="{00000000-0005-0000-0000-0000B0130000}"/>
    <cellStyle name="Normal 115 4 5 2" xfId="5029" xr:uid="{00000000-0005-0000-0000-0000B1130000}"/>
    <cellStyle name="Normal 115 4 6" xfId="5030" xr:uid="{00000000-0005-0000-0000-0000B2130000}"/>
    <cellStyle name="Normal 115 5" xfId="5031" xr:uid="{00000000-0005-0000-0000-0000B3130000}"/>
    <cellStyle name="Normal 115 5 2" xfId="5032" xr:uid="{00000000-0005-0000-0000-0000B4130000}"/>
    <cellStyle name="Normal 115 5 2 2" xfId="5033" xr:uid="{00000000-0005-0000-0000-0000B5130000}"/>
    <cellStyle name="Normal 115 5 3" xfId="5034" xr:uid="{00000000-0005-0000-0000-0000B6130000}"/>
    <cellStyle name="Normal 115 5 3 2" xfId="5035" xr:uid="{00000000-0005-0000-0000-0000B7130000}"/>
    <cellStyle name="Normal 115 5 4" xfId="5036" xr:uid="{00000000-0005-0000-0000-0000B8130000}"/>
    <cellStyle name="Normal 115 6" xfId="5037" xr:uid="{00000000-0005-0000-0000-0000B9130000}"/>
    <cellStyle name="Normal 115 6 2" xfId="5038" xr:uid="{00000000-0005-0000-0000-0000BA130000}"/>
    <cellStyle name="Normal 115 7" xfId="5039" xr:uid="{00000000-0005-0000-0000-0000BB130000}"/>
    <cellStyle name="Normal 115 7 2" xfId="5040" xr:uid="{00000000-0005-0000-0000-0000BC130000}"/>
    <cellStyle name="Normal 115 8" xfId="5041" xr:uid="{00000000-0005-0000-0000-0000BD130000}"/>
    <cellStyle name="Normal 115 8 2" xfId="5042" xr:uid="{00000000-0005-0000-0000-0000BE130000}"/>
    <cellStyle name="Normal 115 9" xfId="5043" xr:uid="{00000000-0005-0000-0000-0000BF130000}"/>
    <cellStyle name="Normal 116" xfId="5044" xr:uid="{00000000-0005-0000-0000-0000C0130000}"/>
    <cellStyle name="Normal 116 2" xfId="5045" xr:uid="{00000000-0005-0000-0000-0000C1130000}"/>
    <cellStyle name="Normal 116 2 2" xfId="5046" xr:uid="{00000000-0005-0000-0000-0000C2130000}"/>
    <cellStyle name="Normal 116 2 2 2" xfId="5047" xr:uid="{00000000-0005-0000-0000-0000C3130000}"/>
    <cellStyle name="Normal 116 2 2 2 2" xfId="5048" xr:uid="{00000000-0005-0000-0000-0000C4130000}"/>
    <cellStyle name="Normal 116 2 2 2 2 2" xfId="5049" xr:uid="{00000000-0005-0000-0000-0000C5130000}"/>
    <cellStyle name="Normal 116 2 2 2 3" xfId="5050" xr:uid="{00000000-0005-0000-0000-0000C6130000}"/>
    <cellStyle name="Normal 116 2 2 2 3 2" xfId="5051" xr:uid="{00000000-0005-0000-0000-0000C7130000}"/>
    <cellStyle name="Normal 116 2 2 2 4" xfId="5052" xr:uid="{00000000-0005-0000-0000-0000C8130000}"/>
    <cellStyle name="Normal 116 2 2 3" xfId="5053" xr:uid="{00000000-0005-0000-0000-0000C9130000}"/>
    <cellStyle name="Normal 116 2 2 3 2" xfId="5054" xr:uid="{00000000-0005-0000-0000-0000CA130000}"/>
    <cellStyle name="Normal 116 2 2 4" xfId="5055" xr:uid="{00000000-0005-0000-0000-0000CB130000}"/>
    <cellStyle name="Normal 116 2 2 4 2" xfId="5056" xr:uid="{00000000-0005-0000-0000-0000CC130000}"/>
    <cellStyle name="Normal 116 2 2 5" xfId="5057" xr:uid="{00000000-0005-0000-0000-0000CD130000}"/>
    <cellStyle name="Normal 116 2 2 5 2" xfId="5058" xr:uid="{00000000-0005-0000-0000-0000CE130000}"/>
    <cellStyle name="Normal 116 2 2 6" xfId="5059" xr:uid="{00000000-0005-0000-0000-0000CF130000}"/>
    <cellStyle name="Normal 116 2 3" xfId="5060" xr:uid="{00000000-0005-0000-0000-0000D0130000}"/>
    <cellStyle name="Normal 116 2 3 2" xfId="5061" xr:uid="{00000000-0005-0000-0000-0000D1130000}"/>
    <cellStyle name="Normal 116 2 3 2 2" xfId="5062" xr:uid="{00000000-0005-0000-0000-0000D2130000}"/>
    <cellStyle name="Normal 116 2 3 3" xfId="5063" xr:uid="{00000000-0005-0000-0000-0000D3130000}"/>
    <cellStyle name="Normal 116 2 3 3 2" xfId="5064" xr:uid="{00000000-0005-0000-0000-0000D4130000}"/>
    <cellStyle name="Normal 116 2 3 4" xfId="5065" xr:uid="{00000000-0005-0000-0000-0000D5130000}"/>
    <cellStyle name="Normal 116 2 4" xfId="5066" xr:uid="{00000000-0005-0000-0000-0000D6130000}"/>
    <cellStyle name="Normal 116 2 4 2" xfId="5067" xr:uid="{00000000-0005-0000-0000-0000D7130000}"/>
    <cellStyle name="Normal 116 2 5" xfId="5068" xr:uid="{00000000-0005-0000-0000-0000D8130000}"/>
    <cellStyle name="Normal 116 2 5 2" xfId="5069" xr:uid="{00000000-0005-0000-0000-0000D9130000}"/>
    <cellStyle name="Normal 116 2 6" xfId="5070" xr:uid="{00000000-0005-0000-0000-0000DA130000}"/>
    <cellStyle name="Normal 116 2 6 2" xfId="5071" xr:uid="{00000000-0005-0000-0000-0000DB130000}"/>
    <cellStyle name="Normal 116 2 7" xfId="5072" xr:uid="{00000000-0005-0000-0000-0000DC130000}"/>
    <cellStyle name="Normal 116 3" xfId="5073" xr:uid="{00000000-0005-0000-0000-0000DD130000}"/>
    <cellStyle name="Normal 116 3 2" xfId="5074" xr:uid="{00000000-0005-0000-0000-0000DE130000}"/>
    <cellStyle name="Normal 116 3 2 2" xfId="5075" xr:uid="{00000000-0005-0000-0000-0000DF130000}"/>
    <cellStyle name="Normal 116 3 2 2 2" xfId="5076" xr:uid="{00000000-0005-0000-0000-0000E0130000}"/>
    <cellStyle name="Normal 116 3 2 2 2 2" xfId="5077" xr:uid="{00000000-0005-0000-0000-0000E1130000}"/>
    <cellStyle name="Normal 116 3 2 2 3" xfId="5078" xr:uid="{00000000-0005-0000-0000-0000E2130000}"/>
    <cellStyle name="Normal 116 3 2 2 3 2" xfId="5079" xr:uid="{00000000-0005-0000-0000-0000E3130000}"/>
    <cellStyle name="Normal 116 3 2 2 4" xfId="5080" xr:uid="{00000000-0005-0000-0000-0000E4130000}"/>
    <cellStyle name="Normal 116 3 2 3" xfId="5081" xr:uid="{00000000-0005-0000-0000-0000E5130000}"/>
    <cellStyle name="Normal 116 3 2 3 2" xfId="5082" xr:uid="{00000000-0005-0000-0000-0000E6130000}"/>
    <cellStyle name="Normal 116 3 2 4" xfId="5083" xr:uid="{00000000-0005-0000-0000-0000E7130000}"/>
    <cellStyle name="Normal 116 3 2 4 2" xfId="5084" xr:uid="{00000000-0005-0000-0000-0000E8130000}"/>
    <cellStyle name="Normal 116 3 2 5" xfId="5085" xr:uid="{00000000-0005-0000-0000-0000E9130000}"/>
    <cellStyle name="Normal 116 3 2 5 2" xfId="5086" xr:uid="{00000000-0005-0000-0000-0000EA130000}"/>
    <cellStyle name="Normal 116 3 2 6" xfId="5087" xr:uid="{00000000-0005-0000-0000-0000EB130000}"/>
    <cellStyle name="Normal 116 3 3" xfId="5088" xr:uid="{00000000-0005-0000-0000-0000EC130000}"/>
    <cellStyle name="Normal 116 3 3 2" xfId="5089" xr:uid="{00000000-0005-0000-0000-0000ED130000}"/>
    <cellStyle name="Normal 116 3 3 2 2" xfId="5090" xr:uid="{00000000-0005-0000-0000-0000EE130000}"/>
    <cellStyle name="Normal 116 3 3 3" xfId="5091" xr:uid="{00000000-0005-0000-0000-0000EF130000}"/>
    <cellStyle name="Normal 116 3 3 3 2" xfId="5092" xr:uid="{00000000-0005-0000-0000-0000F0130000}"/>
    <cellStyle name="Normal 116 3 3 4" xfId="5093" xr:uid="{00000000-0005-0000-0000-0000F1130000}"/>
    <cellStyle name="Normal 116 3 4" xfId="5094" xr:uid="{00000000-0005-0000-0000-0000F2130000}"/>
    <cellStyle name="Normal 116 3 4 2" xfId="5095" xr:uid="{00000000-0005-0000-0000-0000F3130000}"/>
    <cellStyle name="Normal 116 3 5" xfId="5096" xr:uid="{00000000-0005-0000-0000-0000F4130000}"/>
    <cellStyle name="Normal 116 3 5 2" xfId="5097" xr:uid="{00000000-0005-0000-0000-0000F5130000}"/>
    <cellStyle name="Normal 116 3 6" xfId="5098" xr:uid="{00000000-0005-0000-0000-0000F6130000}"/>
    <cellStyle name="Normal 116 3 6 2" xfId="5099" xr:uid="{00000000-0005-0000-0000-0000F7130000}"/>
    <cellStyle name="Normal 116 3 7" xfId="5100" xr:uid="{00000000-0005-0000-0000-0000F8130000}"/>
    <cellStyle name="Normal 116 4" xfId="5101" xr:uid="{00000000-0005-0000-0000-0000F9130000}"/>
    <cellStyle name="Normal 116 4 2" xfId="5102" xr:uid="{00000000-0005-0000-0000-0000FA130000}"/>
    <cellStyle name="Normal 116 4 2 2" xfId="5103" xr:uid="{00000000-0005-0000-0000-0000FB130000}"/>
    <cellStyle name="Normal 116 4 2 2 2" xfId="5104" xr:uid="{00000000-0005-0000-0000-0000FC130000}"/>
    <cellStyle name="Normal 116 4 2 3" xfId="5105" xr:uid="{00000000-0005-0000-0000-0000FD130000}"/>
    <cellStyle name="Normal 116 4 2 3 2" xfId="5106" xr:uid="{00000000-0005-0000-0000-0000FE130000}"/>
    <cellStyle name="Normal 116 4 2 4" xfId="5107" xr:uid="{00000000-0005-0000-0000-0000FF130000}"/>
    <cellStyle name="Normal 116 4 3" xfId="5108" xr:uid="{00000000-0005-0000-0000-000000140000}"/>
    <cellStyle name="Normal 116 4 3 2" xfId="5109" xr:uid="{00000000-0005-0000-0000-000001140000}"/>
    <cellStyle name="Normal 116 4 4" xfId="5110" xr:uid="{00000000-0005-0000-0000-000002140000}"/>
    <cellStyle name="Normal 116 4 4 2" xfId="5111" xr:uid="{00000000-0005-0000-0000-000003140000}"/>
    <cellStyle name="Normal 116 4 5" xfId="5112" xr:uid="{00000000-0005-0000-0000-000004140000}"/>
    <cellStyle name="Normal 116 4 5 2" xfId="5113" xr:uid="{00000000-0005-0000-0000-000005140000}"/>
    <cellStyle name="Normal 116 4 6" xfId="5114" xr:uid="{00000000-0005-0000-0000-000006140000}"/>
    <cellStyle name="Normal 116 5" xfId="5115" xr:uid="{00000000-0005-0000-0000-000007140000}"/>
    <cellStyle name="Normal 116 5 2" xfId="5116" xr:uid="{00000000-0005-0000-0000-000008140000}"/>
    <cellStyle name="Normal 116 5 2 2" xfId="5117" xr:uid="{00000000-0005-0000-0000-000009140000}"/>
    <cellStyle name="Normal 116 5 3" xfId="5118" xr:uid="{00000000-0005-0000-0000-00000A140000}"/>
    <cellStyle name="Normal 116 5 3 2" xfId="5119" xr:uid="{00000000-0005-0000-0000-00000B140000}"/>
    <cellStyle name="Normal 116 5 4" xfId="5120" xr:uid="{00000000-0005-0000-0000-00000C140000}"/>
    <cellStyle name="Normal 116 6" xfId="5121" xr:uid="{00000000-0005-0000-0000-00000D140000}"/>
    <cellStyle name="Normal 116 6 2" xfId="5122" xr:uid="{00000000-0005-0000-0000-00000E140000}"/>
    <cellStyle name="Normal 116 7" xfId="5123" xr:uid="{00000000-0005-0000-0000-00000F140000}"/>
    <cellStyle name="Normal 116 7 2" xfId="5124" xr:uid="{00000000-0005-0000-0000-000010140000}"/>
    <cellStyle name="Normal 116 8" xfId="5125" xr:uid="{00000000-0005-0000-0000-000011140000}"/>
    <cellStyle name="Normal 116 8 2" xfId="5126" xr:uid="{00000000-0005-0000-0000-000012140000}"/>
    <cellStyle name="Normal 116 9" xfId="5127" xr:uid="{00000000-0005-0000-0000-000013140000}"/>
    <cellStyle name="Normal 117" xfId="5128" xr:uid="{00000000-0005-0000-0000-000014140000}"/>
    <cellStyle name="Normal 117 2" xfId="5129" xr:uid="{00000000-0005-0000-0000-000015140000}"/>
    <cellStyle name="Normal 117 2 2" xfId="5130" xr:uid="{00000000-0005-0000-0000-000016140000}"/>
    <cellStyle name="Normal 117 2 2 2" xfId="5131" xr:uid="{00000000-0005-0000-0000-000017140000}"/>
    <cellStyle name="Normal 117 2 2 2 2" xfId="5132" xr:uid="{00000000-0005-0000-0000-000018140000}"/>
    <cellStyle name="Normal 117 2 2 2 2 2" xfId="5133" xr:uid="{00000000-0005-0000-0000-000019140000}"/>
    <cellStyle name="Normal 117 2 2 2 3" xfId="5134" xr:uid="{00000000-0005-0000-0000-00001A140000}"/>
    <cellStyle name="Normal 117 2 2 2 3 2" xfId="5135" xr:uid="{00000000-0005-0000-0000-00001B140000}"/>
    <cellStyle name="Normal 117 2 2 2 4" xfId="5136" xr:uid="{00000000-0005-0000-0000-00001C140000}"/>
    <cellStyle name="Normal 117 2 2 3" xfId="5137" xr:uid="{00000000-0005-0000-0000-00001D140000}"/>
    <cellStyle name="Normal 117 2 2 3 2" xfId="5138" xr:uid="{00000000-0005-0000-0000-00001E140000}"/>
    <cellStyle name="Normal 117 2 2 4" xfId="5139" xr:uid="{00000000-0005-0000-0000-00001F140000}"/>
    <cellStyle name="Normal 117 2 2 4 2" xfId="5140" xr:uid="{00000000-0005-0000-0000-000020140000}"/>
    <cellStyle name="Normal 117 2 2 5" xfId="5141" xr:uid="{00000000-0005-0000-0000-000021140000}"/>
    <cellStyle name="Normal 117 2 2 5 2" xfId="5142" xr:uid="{00000000-0005-0000-0000-000022140000}"/>
    <cellStyle name="Normal 117 2 2 6" xfId="5143" xr:uid="{00000000-0005-0000-0000-000023140000}"/>
    <cellStyle name="Normal 117 2 3" xfId="5144" xr:uid="{00000000-0005-0000-0000-000024140000}"/>
    <cellStyle name="Normal 117 2 3 2" xfId="5145" xr:uid="{00000000-0005-0000-0000-000025140000}"/>
    <cellStyle name="Normal 117 2 3 2 2" xfId="5146" xr:uid="{00000000-0005-0000-0000-000026140000}"/>
    <cellStyle name="Normal 117 2 3 3" xfId="5147" xr:uid="{00000000-0005-0000-0000-000027140000}"/>
    <cellStyle name="Normal 117 2 3 3 2" xfId="5148" xr:uid="{00000000-0005-0000-0000-000028140000}"/>
    <cellStyle name="Normal 117 2 3 4" xfId="5149" xr:uid="{00000000-0005-0000-0000-000029140000}"/>
    <cellStyle name="Normal 117 2 4" xfId="5150" xr:uid="{00000000-0005-0000-0000-00002A140000}"/>
    <cellStyle name="Normal 117 2 4 2" xfId="5151" xr:uid="{00000000-0005-0000-0000-00002B140000}"/>
    <cellStyle name="Normal 117 2 5" xfId="5152" xr:uid="{00000000-0005-0000-0000-00002C140000}"/>
    <cellStyle name="Normal 117 2 5 2" xfId="5153" xr:uid="{00000000-0005-0000-0000-00002D140000}"/>
    <cellStyle name="Normal 117 2 6" xfId="5154" xr:uid="{00000000-0005-0000-0000-00002E140000}"/>
    <cellStyle name="Normal 117 2 6 2" xfId="5155" xr:uid="{00000000-0005-0000-0000-00002F140000}"/>
    <cellStyle name="Normal 117 2 7" xfId="5156" xr:uid="{00000000-0005-0000-0000-000030140000}"/>
    <cellStyle name="Normal 117 3" xfId="5157" xr:uid="{00000000-0005-0000-0000-000031140000}"/>
    <cellStyle name="Normal 117 3 2" xfId="5158" xr:uid="{00000000-0005-0000-0000-000032140000}"/>
    <cellStyle name="Normal 117 3 2 2" xfId="5159" xr:uid="{00000000-0005-0000-0000-000033140000}"/>
    <cellStyle name="Normal 117 3 2 2 2" xfId="5160" xr:uid="{00000000-0005-0000-0000-000034140000}"/>
    <cellStyle name="Normal 117 3 2 2 2 2" xfId="5161" xr:uid="{00000000-0005-0000-0000-000035140000}"/>
    <cellStyle name="Normal 117 3 2 2 3" xfId="5162" xr:uid="{00000000-0005-0000-0000-000036140000}"/>
    <cellStyle name="Normal 117 3 2 2 3 2" xfId="5163" xr:uid="{00000000-0005-0000-0000-000037140000}"/>
    <cellStyle name="Normal 117 3 2 2 4" xfId="5164" xr:uid="{00000000-0005-0000-0000-000038140000}"/>
    <cellStyle name="Normal 117 3 2 3" xfId="5165" xr:uid="{00000000-0005-0000-0000-000039140000}"/>
    <cellStyle name="Normal 117 3 2 3 2" xfId="5166" xr:uid="{00000000-0005-0000-0000-00003A140000}"/>
    <cellStyle name="Normal 117 3 2 4" xfId="5167" xr:uid="{00000000-0005-0000-0000-00003B140000}"/>
    <cellStyle name="Normal 117 3 2 4 2" xfId="5168" xr:uid="{00000000-0005-0000-0000-00003C140000}"/>
    <cellStyle name="Normal 117 3 2 5" xfId="5169" xr:uid="{00000000-0005-0000-0000-00003D140000}"/>
    <cellStyle name="Normal 117 3 2 5 2" xfId="5170" xr:uid="{00000000-0005-0000-0000-00003E140000}"/>
    <cellStyle name="Normal 117 3 2 6" xfId="5171" xr:uid="{00000000-0005-0000-0000-00003F140000}"/>
    <cellStyle name="Normal 117 3 3" xfId="5172" xr:uid="{00000000-0005-0000-0000-000040140000}"/>
    <cellStyle name="Normal 117 3 3 2" xfId="5173" xr:uid="{00000000-0005-0000-0000-000041140000}"/>
    <cellStyle name="Normal 117 3 3 2 2" xfId="5174" xr:uid="{00000000-0005-0000-0000-000042140000}"/>
    <cellStyle name="Normal 117 3 3 3" xfId="5175" xr:uid="{00000000-0005-0000-0000-000043140000}"/>
    <cellStyle name="Normal 117 3 3 3 2" xfId="5176" xr:uid="{00000000-0005-0000-0000-000044140000}"/>
    <cellStyle name="Normal 117 3 3 4" xfId="5177" xr:uid="{00000000-0005-0000-0000-000045140000}"/>
    <cellStyle name="Normal 117 3 4" xfId="5178" xr:uid="{00000000-0005-0000-0000-000046140000}"/>
    <cellStyle name="Normal 117 3 4 2" xfId="5179" xr:uid="{00000000-0005-0000-0000-000047140000}"/>
    <cellStyle name="Normal 117 3 5" xfId="5180" xr:uid="{00000000-0005-0000-0000-000048140000}"/>
    <cellStyle name="Normal 117 3 5 2" xfId="5181" xr:uid="{00000000-0005-0000-0000-000049140000}"/>
    <cellStyle name="Normal 117 3 6" xfId="5182" xr:uid="{00000000-0005-0000-0000-00004A140000}"/>
    <cellStyle name="Normal 117 3 6 2" xfId="5183" xr:uid="{00000000-0005-0000-0000-00004B140000}"/>
    <cellStyle name="Normal 117 3 7" xfId="5184" xr:uid="{00000000-0005-0000-0000-00004C140000}"/>
    <cellStyle name="Normal 117 4" xfId="5185" xr:uid="{00000000-0005-0000-0000-00004D140000}"/>
    <cellStyle name="Normal 117 4 2" xfId="5186" xr:uid="{00000000-0005-0000-0000-00004E140000}"/>
    <cellStyle name="Normal 117 4 2 2" xfId="5187" xr:uid="{00000000-0005-0000-0000-00004F140000}"/>
    <cellStyle name="Normal 117 4 2 2 2" xfId="5188" xr:uid="{00000000-0005-0000-0000-000050140000}"/>
    <cellStyle name="Normal 117 4 2 3" xfId="5189" xr:uid="{00000000-0005-0000-0000-000051140000}"/>
    <cellStyle name="Normal 117 4 2 3 2" xfId="5190" xr:uid="{00000000-0005-0000-0000-000052140000}"/>
    <cellStyle name="Normal 117 4 2 4" xfId="5191" xr:uid="{00000000-0005-0000-0000-000053140000}"/>
    <cellStyle name="Normal 117 4 3" xfId="5192" xr:uid="{00000000-0005-0000-0000-000054140000}"/>
    <cellStyle name="Normal 117 4 3 2" xfId="5193" xr:uid="{00000000-0005-0000-0000-000055140000}"/>
    <cellStyle name="Normal 117 4 4" xfId="5194" xr:uid="{00000000-0005-0000-0000-000056140000}"/>
    <cellStyle name="Normal 117 4 4 2" xfId="5195" xr:uid="{00000000-0005-0000-0000-000057140000}"/>
    <cellStyle name="Normal 117 4 5" xfId="5196" xr:uid="{00000000-0005-0000-0000-000058140000}"/>
    <cellStyle name="Normal 117 4 5 2" xfId="5197" xr:uid="{00000000-0005-0000-0000-000059140000}"/>
    <cellStyle name="Normal 117 4 6" xfId="5198" xr:uid="{00000000-0005-0000-0000-00005A140000}"/>
    <cellStyle name="Normal 117 5" xfId="5199" xr:uid="{00000000-0005-0000-0000-00005B140000}"/>
    <cellStyle name="Normal 117 5 2" xfId="5200" xr:uid="{00000000-0005-0000-0000-00005C140000}"/>
    <cellStyle name="Normal 117 5 2 2" xfId="5201" xr:uid="{00000000-0005-0000-0000-00005D140000}"/>
    <cellStyle name="Normal 117 5 3" xfId="5202" xr:uid="{00000000-0005-0000-0000-00005E140000}"/>
    <cellStyle name="Normal 117 5 3 2" xfId="5203" xr:uid="{00000000-0005-0000-0000-00005F140000}"/>
    <cellStyle name="Normal 117 5 4" xfId="5204" xr:uid="{00000000-0005-0000-0000-000060140000}"/>
    <cellStyle name="Normal 117 6" xfId="5205" xr:uid="{00000000-0005-0000-0000-000061140000}"/>
    <cellStyle name="Normal 117 6 2" xfId="5206" xr:uid="{00000000-0005-0000-0000-000062140000}"/>
    <cellStyle name="Normal 117 7" xfId="5207" xr:uid="{00000000-0005-0000-0000-000063140000}"/>
    <cellStyle name="Normal 117 7 2" xfId="5208" xr:uid="{00000000-0005-0000-0000-000064140000}"/>
    <cellStyle name="Normal 117 8" xfId="5209" xr:uid="{00000000-0005-0000-0000-000065140000}"/>
    <cellStyle name="Normal 117 8 2" xfId="5210" xr:uid="{00000000-0005-0000-0000-000066140000}"/>
    <cellStyle name="Normal 117 9" xfId="5211" xr:uid="{00000000-0005-0000-0000-000067140000}"/>
    <cellStyle name="Normal 118" xfId="5212" xr:uid="{00000000-0005-0000-0000-000068140000}"/>
    <cellStyle name="Normal 118 2" xfId="5213" xr:uid="{00000000-0005-0000-0000-000069140000}"/>
    <cellStyle name="Normal 118 2 2" xfId="5214" xr:uid="{00000000-0005-0000-0000-00006A140000}"/>
    <cellStyle name="Normal 118 2 2 2" xfId="5215" xr:uid="{00000000-0005-0000-0000-00006B140000}"/>
    <cellStyle name="Normal 118 2 2 2 2" xfId="5216" xr:uid="{00000000-0005-0000-0000-00006C140000}"/>
    <cellStyle name="Normal 118 2 2 2 2 2" xfId="5217" xr:uid="{00000000-0005-0000-0000-00006D140000}"/>
    <cellStyle name="Normal 118 2 2 2 3" xfId="5218" xr:uid="{00000000-0005-0000-0000-00006E140000}"/>
    <cellStyle name="Normal 118 2 2 2 3 2" xfId="5219" xr:uid="{00000000-0005-0000-0000-00006F140000}"/>
    <cellStyle name="Normal 118 2 2 2 4" xfId="5220" xr:uid="{00000000-0005-0000-0000-000070140000}"/>
    <cellStyle name="Normal 118 2 2 3" xfId="5221" xr:uid="{00000000-0005-0000-0000-000071140000}"/>
    <cellStyle name="Normal 118 2 2 3 2" xfId="5222" xr:uid="{00000000-0005-0000-0000-000072140000}"/>
    <cellStyle name="Normal 118 2 2 4" xfId="5223" xr:uid="{00000000-0005-0000-0000-000073140000}"/>
    <cellStyle name="Normal 118 2 2 4 2" xfId="5224" xr:uid="{00000000-0005-0000-0000-000074140000}"/>
    <cellStyle name="Normal 118 2 2 5" xfId="5225" xr:uid="{00000000-0005-0000-0000-000075140000}"/>
    <cellStyle name="Normal 118 2 2 5 2" xfId="5226" xr:uid="{00000000-0005-0000-0000-000076140000}"/>
    <cellStyle name="Normal 118 2 2 6" xfId="5227" xr:uid="{00000000-0005-0000-0000-000077140000}"/>
    <cellStyle name="Normal 118 2 3" xfId="5228" xr:uid="{00000000-0005-0000-0000-000078140000}"/>
    <cellStyle name="Normal 118 2 3 2" xfId="5229" xr:uid="{00000000-0005-0000-0000-000079140000}"/>
    <cellStyle name="Normal 118 2 3 2 2" xfId="5230" xr:uid="{00000000-0005-0000-0000-00007A140000}"/>
    <cellStyle name="Normal 118 2 3 3" xfId="5231" xr:uid="{00000000-0005-0000-0000-00007B140000}"/>
    <cellStyle name="Normal 118 2 3 3 2" xfId="5232" xr:uid="{00000000-0005-0000-0000-00007C140000}"/>
    <cellStyle name="Normal 118 2 3 4" xfId="5233" xr:uid="{00000000-0005-0000-0000-00007D140000}"/>
    <cellStyle name="Normal 118 2 4" xfId="5234" xr:uid="{00000000-0005-0000-0000-00007E140000}"/>
    <cellStyle name="Normal 118 2 4 2" xfId="5235" xr:uid="{00000000-0005-0000-0000-00007F140000}"/>
    <cellStyle name="Normal 118 2 5" xfId="5236" xr:uid="{00000000-0005-0000-0000-000080140000}"/>
    <cellStyle name="Normal 118 2 5 2" xfId="5237" xr:uid="{00000000-0005-0000-0000-000081140000}"/>
    <cellStyle name="Normal 118 2 6" xfId="5238" xr:uid="{00000000-0005-0000-0000-000082140000}"/>
    <cellStyle name="Normal 118 2 6 2" xfId="5239" xr:uid="{00000000-0005-0000-0000-000083140000}"/>
    <cellStyle name="Normal 118 2 7" xfId="5240" xr:uid="{00000000-0005-0000-0000-000084140000}"/>
    <cellStyle name="Normal 118 3" xfId="5241" xr:uid="{00000000-0005-0000-0000-000085140000}"/>
    <cellStyle name="Normal 118 3 2" xfId="5242" xr:uid="{00000000-0005-0000-0000-000086140000}"/>
    <cellStyle name="Normal 118 3 2 2" xfId="5243" xr:uid="{00000000-0005-0000-0000-000087140000}"/>
    <cellStyle name="Normal 118 3 2 2 2" xfId="5244" xr:uid="{00000000-0005-0000-0000-000088140000}"/>
    <cellStyle name="Normal 118 3 2 2 2 2" xfId="5245" xr:uid="{00000000-0005-0000-0000-000089140000}"/>
    <cellStyle name="Normal 118 3 2 2 3" xfId="5246" xr:uid="{00000000-0005-0000-0000-00008A140000}"/>
    <cellStyle name="Normal 118 3 2 2 3 2" xfId="5247" xr:uid="{00000000-0005-0000-0000-00008B140000}"/>
    <cellStyle name="Normal 118 3 2 2 4" xfId="5248" xr:uid="{00000000-0005-0000-0000-00008C140000}"/>
    <cellStyle name="Normal 118 3 2 3" xfId="5249" xr:uid="{00000000-0005-0000-0000-00008D140000}"/>
    <cellStyle name="Normal 118 3 2 3 2" xfId="5250" xr:uid="{00000000-0005-0000-0000-00008E140000}"/>
    <cellStyle name="Normal 118 3 2 4" xfId="5251" xr:uid="{00000000-0005-0000-0000-00008F140000}"/>
    <cellStyle name="Normal 118 3 2 4 2" xfId="5252" xr:uid="{00000000-0005-0000-0000-000090140000}"/>
    <cellStyle name="Normal 118 3 2 5" xfId="5253" xr:uid="{00000000-0005-0000-0000-000091140000}"/>
    <cellStyle name="Normal 118 3 2 5 2" xfId="5254" xr:uid="{00000000-0005-0000-0000-000092140000}"/>
    <cellStyle name="Normal 118 3 2 6" xfId="5255" xr:uid="{00000000-0005-0000-0000-000093140000}"/>
    <cellStyle name="Normal 118 3 3" xfId="5256" xr:uid="{00000000-0005-0000-0000-000094140000}"/>
    <cellStyle name="Normal 118 3 3 2" xfId="5257" xr:uid="{00000000-0005-0000-0000-000095140000}"/>
    <cellStyle name="Normal 118 3 3 2 2" xfId="5258" xr:uid="{00000000-0005-0000-0000-000096140000}"/>
    <cellStyle name="Normal 118 3 3 3" xfId="5259" xr:uid="{00000000-0005-0000-0000-000097140000}"/>
    <cellStyle name="Normal 118 3 3 3 2" xfId="5260" xr:uid="{00000000-0005-0000-0000-000098140000}"/>
    <cellStyle name="Normal 118 3 3 4" xfId="5261" xr:uid="{00000000-0005-0000-0000-000099140000}"/>
    <cellStyle name="Normal 118 3 4" xfId="5262" xr:uid="{00000000-0005-0000-0000-00009A140000}"/>
    <cellStyle name="Normal 118 3 4 2" xfId="5263" xr:uid="{00000000-0005-0000-0000-00009B140000}"/>
    <cellStyle name="Normal 118 3 5" xfId="5264" xr:uid="{00000000-0005-0000-0000-00009C140000}"/>
    <cellStyle name="Normal 118 3 5 2" xfId="5265" xr:uid="{00000000-0005-0000-0000-00009D140000}"/>
    <cellStyle name="Normal 118 3 6" xfId="5266" xr:uid="{00000000-0005-0000-0000-00009E140000}"/>
    <cellStyle name="Normal 118 3 6 2" xfId="5267" xr:uid="{00000000-0005-0000-0000-00009F140000}"/>
    <cellStyle name="Normal 118 3 7" xfId="5268" xr:uid="{00000000-0005-0000-0000-0000A0140000}"/>
    <cellStyle name="Normal 118 4" xfId="5269" xr:uid="{00000000-0005-0000-0000-0000A1140000}"/>
    <cellStyle name="Normal 118 4 2" xfId="5270" xr:uid="{00000000-0005-0000-0000-0000A2140000}"/>
    <cellStyle name="Normal 118 4 2 2" xfId="5271" xr:uid="{00000000-0005-0000-0000-0000A3140000}"/>
    <cellStyle name="Normal 118 4 2 2 2" xfId="5272" xr:uid="{00000000-0005-0000-0000-0000A4140000}"/>
    <cellStyle name="Normal 118 4 2 3" xfId="5273" xr:uid="{00000000-0005-0000-0000-0000A5140000}"/>
    <cellStyle name="Normal 118 4 2 3 2" xfId="5274" xr:uid="{00000000-0005-0000-0000-0000A6140000}"/>
    <cellStyle name="Normal 118 4 2 4" xfId="5275" xr:uid="{00000000-0005-0000-0000-0000A7140000}"/>
    <cellStyle name="Normal 118 4 3" xfId="5276" xr:uid="{00000000-0005-0000-0000-0000A8140000}"/>
    <cellStyle name="Normal 118 4 3 2" xfId="5277" xr:uid="{00000000-0005-0000-0000-0000A9140000}"/>
    <cellStyle name="Normal 118 4 4" xfId="5278" xr:uid="{00000000-0005-0000-0000-0000AA140000}"/>
    <cellStyle name="Normal 118 4 4 2" xfId="5279" xr:uid="{00000000-0005-0000-0000-0000AB140000}"/>
    <cellStyle name="Normal 118 4 5" xfId="5280" xr:uid="{00000000-0005-0000-0000-0000AC140000}"/>
    <cellStyle name="Normal 118 4 5 2" xfId="5281" xr:uid="{00000000-0005-0000-0000-0000AD140000}"/>
    <cellStyle name="Normal 118 4 6" xfId="5282" xr:uid="{00000000-0005-0000-0000-0000AE140000}"/>
    <cellStyle name="Normal 118 5" xfId="5283" xr:uid="{00000000-0005-0000-0000-0000AF140000}"/>
    <cellStyle name="Normal 118 5 2" xfId="5284" xr:uid="{00000000-0005-0000-0000-0000B0140000}"/>
    <cellStyle name="Normal 118 5 2 2" xfId="5285" xr:uid="{00000000-0005-0000-0000-0000B1140000}"/>
    <cellStyle name="Normal 118 5 3" xfId="5286" xr:uid="{00000000-0005-0000-0000-0000B2140000}"/>
    <cellStyle name="Normal 118 5 3 2" xfId="5287" xr:uid="{00000000-0005-0000-0000-0000B3140000}"/>
    <cellStyle name="Normal 118 5 4" xfId="5288" xr:uid="{00000000-0005-0000-0000-0000B4140000}"/>
    <cellStyle name="Normal 118 6" xfId="5289" xr:uid="{00000000-0005-0000-0000-0000B5140000}"/>
    <cellStyle name="Normal 118 6 2" xfId="5290" xr:uid="{00000000-0005-0000-0000-0000B6140000}"/>
    <cellStyle name="Normal 118 7" xfId="5291" xr:uid="{00000000-0005-0000-0000-0000B7140000}"/>
    <cellStyle name="Normal 118 7 2" xfId="5292" xr:uid="{00000000-0005-0000-0000-0000B8140000}"/>
    <cellStyle name="Normal 118 8" xfId="5293" xr:uid="{00000000-0005-0000-0000-0000B9140000}"/>
    <cellStyle name="Normal 118 8 2" xfId="5294" xr:uid="{00000000-0005-0000-0000-0000BA140000}"/>
    <cellStyle name="Normal 118 9" xfId="5295" xr:uid="{00000000-0005-0000-0000-0000BB140000}"/>
    <cellStyle name="Normal 119" xfId="5296" xr:uid="{00000000-0005-0000-0000-0000BC140000}"/>
    <cellStyle name="Normal 119 2" xfId="5297" xr:uid="{00000000-0005-0000-0000-0000BD140000}"/>
    <cellStyle name="Normal 119 2 2" xfId="5298" xr:uid="{00000000-0005-0000-0000-0000BE140000}"/>
    <cellStyle name="Normal 119 2 2 2" xfId="5299" xr:uid="{00000000-0005-0000-0000-0000BF140000}"/>
    <cellStyle name="Normal 119 2 2 2 2" xfId="5300" xr:uid="{00000000-0005-0000-0000-0000C0140000}"/>
    <cellStyle name="Normal 119 2 2 2 2 2" xfId="5301" xr:uid="{00000000-0005-0000-0000-0000C1140000}"/>
    <cellStyle name="Normal 119 2 2 2 3" xfId="5302" xr:uid="{00000000-0005-0000-0000-0000C2140000}"/>
    <cellStyle name="Normal 119 2 2 2 3 2" xfId="5303" xr:uid="{00000000-0005-0000-0000-0000C3140000}"/>
    <cellStyle name="Normal 119 2 2 2 4" xfId="5304" xr:uid="{00000000-0005-0000-0000-0000C4140000}"/>
    <cellStyle name="Normal 119 2 2 3" xfId="5305" xr:uid="{00000000-0005-0000-0000-0000C5140000}"/>
    <cellStyle name="Normal 119 2 2 3 2" xfId="5306" xr:uid="{00000000-0005-0000-0000-0000C6140000}"/>
    <cellStyle name="Normal 119 2 2 4" xfId="5307" xr:uid="{00000000-0005-0000-0000-0000C7140000}"/>
    <cellStyle name="Normal 119 2 2 4 2" xfId="5308" xr:uid="{00000000-0005-0000-0000-0000C8140000}"/>
    <cellStyle name="Normal 119 2 2 5" xfId="5309" xr:uid="{00000000-0005-0000-0000-0000C9140000}"/>
    <cellStyle name="Normal 119 2 2 5 2" xfId="5310" xr:uid="{00000000-0005-0000-0000-0000CA140000}"/>
    <cellStyle name="Normal 119 2 2 6" xfId="5311" xr:uid="{00000000-0005-0000-0000-0000CB140000}"/>
    <cellStyle name="Normal 119 2 3" xfId="5312" xr:uid="{00000000-0005-0000-0000-0000CC140000}"/>
    <cellStyle name="Normal 119 2 3 2" xfId="5313" xr:uid="{00000000-0005-0000-0000-0000CD140000}"/>
    <cellStyle name="Normal 119 2 3 2 2" xfId="5314" xr:uid="{00000000-0005-0000-0000-0000CE140000}"/>
    <cellStyle name="Normal 119 2 3 3" xfId="5315" xr:uid="{00000000-0005-0000-0000-0000CF140000}"/>
    <cellStyle name="Normal 119 2 3 3 2" xfId="5316" xr:uid="{00000000-0005-0000-0000-0000D0140000}"/>
    <cellStyle name="Normal 119 2 3 4" xfId="5317" xr:uid="{00000000-0005-0000-0000-0000D1140000}"/>
    <cellStyle name="Normal 119 2 4" xfId="5318" xr:uid="{00000000-0005-0000-0000-0000D2140000}"/>
    <cellStyle name="Normal 119 2 4 2" xfId="5319" xr:uid="{00000000-0005-0000-0000-0000D3140000}"/>
    <cellStyle name="Normal 119 2 5" xfId="5320" xr:uid="{00000000-0005-0000-0000-0000D4140000}"/>
    <cellStyle name="Normal 119 2 5 2" xfId="5321" xr:uid="{00000000-0005-0000-0000-0000D5140000}"/>
    <cellStyle name="Normal 119 2 6" xfId="5322" xr:uid="{00000000-0005-0000-0000-0000D6140000}"/>
    <cellStyle name="Normal 119 2 6 2" xfId="5323" xr:uid="{00000000-0005-0000-0000-0000D7140000}"/>
    <cellStyle name="Normal 119 2 7" xfId="5324" xr:uid="{00000000-0005-0000-0000-0000D8140000}"/>
    <cellStyle name="Normal 119 3" xfId="5325" xr:uid="{00000000-0005-0000-0000-0000D9140000}"/>
    <cellStyle name="Normal 119 3 2" xfId="5326" xr:uid="{00000000-0005-0000-0000-0000DA140000}"/>
    <cellStyle name="Normal 119 3 2 2" xfId="5327" xr:uid="{00000000-0005-0000-0000-0000DB140000}"/>
    <cellStyle name="Normal 119 3 2 2 2" xfId="5328" xr:uid="{00000000-0005-0000-0000-0000DC140000}"/>
    <cellStyle name="Normal 119 3 2 2 2 2" xfId="5329" xr:uid="{00000000-0005-0000-0000-0000DD140000}"/>
    <cellStyle name="Normal 119 3 2 2 3" xfId="5330" xr:uid="{00000000-0005-0000-0000-0000DE140000}"/>
    <cellStyle name="Normal 119 3 2 2 3 2" xfId="5331" xr:uid="{00000000-0005-0000-0000-0000DF140000}"/>
    <cellStyle name="Normal 119 3 2 2 4" xfId="5332" xr:uid="{00000000-0005-0000-0000-0000E0140000}"/>
    <cellStyle name="Normal 119 3 2 3" xfId="5333" xr:uid="{00000000-0005-0000-0000-0000E1140000}"/>
    <cellStyle name="Normal 119 3 2 3 2" xfId="5334" xr:uid="{00000000-0005-0000-0000-0000E2140000}"/>
    <cellStyle name="Normal 119 3 2 4" xfId="5335" xr:uid="{00000000-0005-0000-0000-0000E3140000}"/>
    <cellStyle name="Normal 119 3 2 4 2" xfId="5336" xr:uid="{00000000-0005-0000-0000-0000E4140000}"/>
    <cellStyle name="Normal 119 3 2 5" xfId="5337" xr:uid="{00000000-0005-0000-0000-0000E5140000}"/>
    <cellStyle name="Normal 119 3 2 5 2" xfId="5338" xr:uid="{00000000-0005-0000-0000-0000E6140000}"/>
    <cellStyle name="Normal 119 3 2 6" xfId="5339" xr:uid="{00000000-0005-0000-0000-0000E7140000}"/>
    <cellStyle name="Normal 119 3 3" xfId="5340" xr:uid="{00000000-0005-0000-0000-0000E8140000}"/>
    <cellStyle name="Normal 119 3 3 2" xfId="5341" xr:uid="{00000000-0005-0000-0000-0000E9140000}"/>
    <cellStyle name="Normal 119 3 3 2 2" xfId="5342" xr:uid="{00000000-0005-0000-0000-0000EA140000}"/>
    <cellStyle name="Normal 119 3 3 3" xfId="5343" xr:uid="{00000000-0005-0000-0000-0000EB140000}"/>
    <cellStyle name="Normal 119 3 3 3 2" xfId="5344" xr:uid="{00000000-0005-0000-0000-0000EC140000}"/>
    <cellStyle name="Normal 119 3 3 4" xfId="5345" xr:uid="{00000000-0005-0000-0000-0000ED140000}"/>
    <cellStyle name="Normal 119 3 4" xfId="5346" xr:uid="{00000000-0005-0000-0000-0000EE140000}"/>
    <cellStyle name="Normal 119 3 4 2" xfId="5347" xr:uid="{00000000-0005-0000-0000-0000EF140000}"/>
    <cellStyle name="Normal 119 3 5" xfId="5348" xr:uid="{00000000-0005-0000-0000-0000F0140000}"/>
    <cellStyle name="Normal 119 3 5 2" xfId="5349" xr:uid="{00000000-0005-0000-0000-0000F1140000}"/>
    <cellStyle name="Normal 119 3 6" xfId="5350" xr:uid="{00000000-0005-0000-0000-0000F2140000}"/>
    <cellStyle name="Normal 119 3 6 2" xfId="5351" xr:uid="{00000000-0005-0000-0000-0000F3140000}"/>
    <cellStyle name="Normal 119 3 7" xfId="5352" xr:uid="{00000000-0005-0000-0000-0000F4140000}"/>
    <cellStyle name="Normal 119 4" xfId="5353" xr:uid="{00000000-0005-0000-0000-0000F5140000}"/>
    <cellStyle name="Normal 119 4 2" xfId="5354" xr:uid="{00000000-0005-0000-0000-0000F6140000}"/>
    <cellStyle name="Normal 119 4 2 2" xfId="5355" xr:uid="{00000000-0005-0000-0000-0000F7140000}"/>
    <cellStyle name="Normal 119 4 2 2 2" xfId="5356" xr:uid="{00000000-0005-0000-0000-0000F8140000}"/>
    <cellStyle name="Normal 119 4 2 3" xfId="5357" xr:uid="{00000000-0005-0000-0000-0000F9140000}"/>
    <cellStyle name="Normal 119 4 2 3 2" xfId="5358" xr:uid="{00000000-0005-0000-0000-0000FA140000}"/>
    <cellStyle name="Normal 119 4 2 4" xfId="5359" xr:uid="{00000000-0005-0000-0000-0000FB140000}"/>
    <cellStyle name="Normal 119 4 3" xfId="5360" xr:uid="{00000000-0005-0000-0000-0000FC140000}"/>
    <cellStyle name="Normal 119 4 3 2" xfId="5361" xr:uid="{00000000-0005-0000-0000-0000FD140000}"/>
    <cellStyle name="Normal 119 4 4" xfId="5362" xr:uid="{00000000-0005-0000-0000-0000FE140000}"/>
    <cellStyle name="Normal 119 4 4 2" xfId="5363" xr:uid="{00000000-0005-0000-0000-0000FF140000}"/>
    <cellStyle name="Normal 119 4 5" xfId="5364" xr:uid="{00000000-0005-0000-0000-000000150000}"/>
    <cellStyle name="Normal 119 4 5 2" xfId="5365" xr:uid="{00000000-0005-0000-0000-000001150000}"/>
    <cellStyle name="Normal 119 4 6" xfId="5366" xr:uid="{00000000-0005-0000-0000-000002150000}"/>
    <cellStyle name="Normal 119 5" xfId="5367" xr:uid="{00000000-0005-0000-0000-000003150000}"/>
    <cellStyle name="Normal 119 5 2" xfId="5368" xr:uid="{00000000-0005-0000-0000-000004150000}"/>
    <cellStyle name="Normal 119 5 2 2" xfId="5369" xr:uid="{00000000-0005-0000-0000-000005150000}"/>
    <cellStyle name="Normal 119 5 3" xfId="5370" xr:uid="{00000000-0005-0000-0000-000006150000}"/>
    <cellStyle name="Normal 119 5 3 2" xfId="5371" xr:uid="{00000000-0005-0000-0000-000007150000}"/>
    <cellStyle name="Normal 119 5 4" xfId="5372" xr:uid="{00000000-0005-0000-0000-000008150000}"/>
    <cellStyle name="Normal 119 6" xfId="5373" xr:uid="{00000000-0005-0000-0000-000009150000}"/>
    <cellStyle name="Normal 119 6 2" xfId="5374" xr:uid="{00000000-0005-0000-0000-00000A150000}"/>
    <cellStyle name="Normal 119 7" xfId="5375" xr:uid="{00000000-0005-0000-0000-00000B150000}"/>
    <cellStyle name="Normal 119 7 2" xfId="5376" xr:uid="{00000000-0005-0000-0000-00000C150000}"/>
    <cellStyle name="Normal 119 8" xfId="5377" xr:uid="{00000000-0005-0000-0000-00000D150000}"/>
    <cellStyle name="Normal 119 8 2" xfId="5378" xr:uid="{00000000-0005-0000-0000-00000E150000}"/>
    <cellStyle name="Normal 119 9" xfId="5379" xr:uid="{00000000-0005-0000-0000-00000F150000}"/>
    <cellStyle name="Normal 12" xfId="5380" xr:uid="{00000000-0005-0000-0000-000010150000}"/>
    <cellStyle name="Normal 12 2" xfId="5381" xr:uid="{00000000-0005-0000-0000-000011150000}"/>
    <cellStyle name="Normal 12 2 2" xfId="5382" xr:uid="{00000000-0005-0000-0000-000012150000}"/>
    <cellStyle name="Normal 12 2 2 2" xfId="5383" xr:uid="{00000000-0005-0000-0000-000013150000}"/>
    <cellStyle name="Normal 12 2 3" xfId="5384" xr:uid="{00000000-0005-0000-0000-000014150000}"/>
    <cellStyle name="Normal 12 3" xfId="5385" xr:uid="{00000000-0005-0000-0000-000015150000}"/>
    <cellStyle name="Normal 12 3 2" xfId="5386" xr:uid="{00000000-0005-0000-0000-000016150000}"/>
    <cellStyle name="Normal 12 4" xfId="5387" xr:uid="{00000000-0005-0000-0000-000017150000}"/>
    <cellStyle name="Normal 120" xfId="5388" xr:uid="{00000000-0005-0000-0000-000018150000}"/>
    <cellStyle name="Normal 120 2" xfId="5389" xr:uid="{00000000-0005-0000-0000-000019150000}"/>
    <cellStyle name="Normal 120 2 2" xfId="5390" xr:uid="{00000000-0005-0000-0000-00001A150000}"/>
    <cellStyle name="Normal 120 2 2 2" xfId="5391" xr:uid="{00000000-0005-0000-0000-00001B150000}"/>
    <cellStyle name="Normal 120 2 2 2 2" xfId="5392" xr:uid="{00000000-0005-0000-0000-00001C150000}"/>
    <cellStyle name="Normal 120 2 2 2 2 2" xfId="5393" xr:uid="{00000000-0005-0000-0000-00001D150000}"/>
    <cellStyle name="Normal 120 2 2 2 3" xfId="5394" xr:uid="{00000000-0005-0000-0000-00001E150000}"/>
    <cellStyle name="Normal 120 2 2 2 3 2" xfId="5395" xr:uid="{00000000-0005-0000-0000-00001F150000}"/>
    <cellStyle name="Normal 120 2 2 2 4" xfId="5396" xr:uid="{00000000-0005-0000-0000-000020150000}"/>
    <cellStyle name="Normal 120 2 2 3" xfId="5397" xr:uid="{00000000-0005-0000-0000-000021150000}"/>
    <cellStyle name="Normal 120 2 2 3 2" xfId="5398" xr:uid="{00000000-0005-0000-0000-000022150000}"/>
    <cellStyle name="Normal 120 2 2 4" xfId="5399" xr:uid="{00000000-0005-0000-0000-000023150000}"/>
    <cellStyle name="Normal 120 2 2 4 2" xfId="5400" xr:uid="{00000000-0005-0000-0000-000024150000}"/>
    <cellStyle name="Normal 120 2 2 5" xfId="5401" xr:uid="{00000000-0005-0000-0000-000025150000}"/>
    <cellStyle name="Normal 120 2 2 5 2" xfId="5402" xr:uid="{00000000-0005-0000-0000-000026150000}"/>
    <cellStyle name="Normal 120 2 2 6" xfId="5403" xr:uid="{00000000-0005-0000-0000-000027150000}"/>
    <cellStyle name="Normal 120 2 3" xfId="5404" xr:uid="{00000000-0005-0000-0000-000028150000}"/>
    <cellStyle name="Normal 120 2 3 2" xfId="5405" xr:uid="{00000000-0005-0000-0000-000029150000}"/>
    <cellStyle name="Normal 120 2 3 2 2" xfId="5406" xr:uid="{00000000-0005-0000-0000-00002A150000}"/>
    <cellStyle name="Normal 120 2 3 3" xfId="5407" xr:uid="{00000000-0005-0000-0000-00002B150000}"/>
    <cellStyle name="Normal 120 2 3 3 2" xfId="5408" xr:uid="{00000000-0005-0000-0000-00002C150000}"/>
    <cellStyle name="Normal 120 2 3 4" xfId="5409" xr:uid="{00000000-0005-0000-0000-00002D150000}"/>
    <cellStyle name="Normal 120 2 4" xfId="5410" xr:uid="{00000000-0005-0000-0000-00002E150000}"/>
    <cellStyle name="Normal 120 2 4 2" xfId="5411" xr:uid="{00000000-0005-0000-0000-00002F150000}"/>
    <cellStyle name="Normal 120 2 5" xfId="5412" xr:uid="{00000000-0005-0000-0000-000030150000}"/>
    <cellStyle name="Normal 120 2 5 2" xfId="5413" xr:uid="{00000000-0005-0000-0000-000031150000}"/>
    <cellStyle name="Normal 120 2 6" xfId="5414" xr:uid="{00000000-0005-0000-0000-000032150000}"/>
    <cellStyle name="Normal 120 2 6 2" xfId="5415" xr:uid="{00000000-0005-0000-0000-000033150000}"/>
    <cellStyle name="Normal 120 2 7" xfId="5416" xr:uid="{00000000-0005-0000-0000-000034150000}"/>
    <cellStyle name="Normal 120 3" xfId="5417" xr:uid="{00000000-0005-0000-0000-000035150000}"/>
    <cellStyle name="Normal 120 3 2" xfId="5418" xr:uid="{00000000-0005-0000-0000-000036150000}"/>
    <cellStyle name="Normal 120 3 2 2" xfId="5419" xr:uid="{00000000-0005-0000-0000-000037150000}"/>
    <cellStyle name="Normal 120 3 2 2 2" xfId="5420" xr:uid="{00000000-0005-0000-0000-000038150000}"/>
    <cellStyle name="Normal 120 3 2 2 2 2" xfId="5421" xr:uid="{00000000-0005-0000-0000-000039150000}"/>
    <cellStyle name="Normal 120 3 2 2 3" xfId="5422" xr:uid="{00000000-0005-0000-0000-00003A150000}"/>
    <cellStyle name="Normal 120 3 2 2 3 2" xfId="5423" xr:uid="{00000000-0005-0000-0000-00003B150000}"/>
    <cellStyle name="Normal 120 3 2 2 4" xfId="5424" xr:uid="{00000000-0005-0000-0000-00003C150000}"/>
    <cellStyle name="Normal 120 3 2 3" xfId="5425" xr:uid="{00000000-0005-0000-0000-00003D150000}"/>
    <cellStyle name="Normal 120 3 2 3 2" xfId="5426" xr:uid="{00000000-0005-0000-0000-00003E150000}"/>
    <cellStyle name="Normal 120 3 2 4" xfId="5427" xr:uid="{00000000-0005-0000-0000-00003F150000}"/>
    <cellStyle name="Normal 120 3 2 4 2" xfId="5428" xr:uid="{00000000-0005-0000-0000-000040150000}"/>
    <cellStyle name="Normal 120 3 2 5" xfId="5429" xr:uid="{00000000-0005-0000-0000-000041150000}"/>
    <cellStyle name="Normal 120 3 2 5 2" xfId="5430" xr:uid="{00000000-0005-0000-0000-000042150000}"/>
    <cellStyle name="Normal 120 3 2 6" xfId="5431" xr:uid="{00000000-0005-0000-0000-000043150000}"/>
    <cellStyle name="Normal 120 3 3" xfId="5432" xr:uid="{00000000-0005-0000-0000-000044150000}"/>
    <cellStyle name="Normal 120 3 3 2" xfId="5433" xr:uid="{00000000-0005-0000-0000-000045150000}"/>
    <cellStyle name="Normal 120 3 3 2 2" xfId="5434" xr:uid="{00000000-0005-0000-0000-000046150000}"/>
    <cellStyle name="Normal 120 3 3 3" xfId="5435" xr:uid="{00000000-0005-0000-0000-000047150000}"/>
    <cellStyle name="Normal 120 3 3 3 2" xfId="5436" xr:uid="{00000000-0005-0000-0000-000048150000}"/>
    <cellStyle name="Normal 120 3 3 4" xfId="5437" xr:uid="{00000000-0005-0000-0000-000049150000}"/>
    <cellStyle name="Normal 120 3 4" xfId="5438" xr:uid="{00000000-0005-0000-0000-00004A150000}"/>
    <cellStyle name="Normal 120 3 4 2" xfId="5439" xr:uid="{00000000-0005-0000-0000-00004B150000}"/>
    <cellStyle name="Normal 120 3 5" xfId="5440" xr:uid="{00000000-0005-0000-0000-00004C150000}"/>
    <cellStyle name="Normal 120 3 5 2" xfId="5441" xr:uid="{00000000-0005-0000-0000-00004D150000}"/>
    <cellStyle name="Normal 120 3 6" xfId="5442" xr:uid="{00000000-0005-0000-0000-00004E150000}"/>
    <cellStyle name="Normal 120 3 6 2" xfId="5443" xr:uid="{00000000-0005-0000-0000-00004F150000}"/>
    <cellStyle name="Normal 120 3 7" xfId="5444" xr:uid="{00000000-0005-0000-0000-000050150000}"/>
    <cellStyle name="Normal 120 4" xfId="5445" xr:uid="{00000000-0005-0000-0000-000051150000}"/>
    <cellStyle name="Normal 120 4 2" xfId="5446" xr:uid="{00000000-0005-0000-0000-000052150000}"/>
    <cellStyle name="Normal 120 4 2 2" xfId="5447" xr:uid="{00000000-0005-0000-0000-000053150000}"/>
    <cellStyle name="Normal 120 4 2 2 2" xfId="5448" xr:uid="{00000000-0005-0000-0000-000054150000}"/>
    <cellStyle name="Normal 120 4 2 3" xfId="5449" xr:uid="{00000000-0005-0000-0000-000055150000}"/>
    <cellStyle name="Normal 120 4 2 3 2" xfId="5450" xr:uid="{00000000-0005-0000-0000-000056150000}"/>
    <cellStyle name="Normal 120 4 2 4" xfId="5451" xr:uid="{00000000-0005-0000-0000-000057150000}"/>
    <cellStyle name="Normal 120 4 3" xfId="5452" xr:uid="{00000000-0005-0000-0000-000058150000}"/>
    <cellStyle name="Normal 120 4 3 2" xfId="5453" xr:uid="{00000000-0005-0000-0000-000059150000}"/>
    <cellStyle name="Normal 120 4 4" xfId="5454" xr:uid="{00000000-0005-0000-0000-00005A150000}"/>
    <cellStyle name="Normal 120 4 4 2" xfId="5455" xr:uid="{00000000-0005-0000-0000-00005B150000}"/>
    <cellStyle name="Normal 120 4 5" xfId="5456" xr:uid="{00000000-0005-0000-0000-00005C150000}"/>
    <cellStyle name="Normal 120 4 5 2" xfId="5457" xr:uid="{00000000-0005-0000-0000-00005D150000}"/>
    <cellStyle name="Normal 120 4 6" xfId="5458" xr:uid="{00000000-0005-0000-0000-00005E150000}"/>
    <cellStyle name="Normal 120 5" xfId="5459" xr:uid="{00000000-0005-0000-0000-00005F150000}"/>
    <cellStyle name="Normal 120 5 2" xfId="5460" xr:uid="{00000000-0005-0000-0000-000060150000}"/>
    <cellStyle name="Normal 120 5 2 2" xfId="5461" xr:uid="{00000000-0005-0000-0000-000061150000}"/>
    <cellStyle name="Normal 120 5 3" xfId="5462" xr:uid="{00000000-0005-0000-0000-000062150000}"/>
    <cellStyle name="Normal 120 5 3 2" xfId="5463" xr:uid="{00000000-0005-0000-0000-000063150000}"/>
    <cellStyle name="Normal 120 5 4" xfId="5464" xr:uid="{00000000-0005-0000-0000-000064150000}"/>
    <cellStyle name="Normal 120 6" xfId="5465" xr:uid="{00000000-0005-0000-0000-000065150000}"/>
    <cellStyle name="Normal 120 6 2" xfId="5466" xr:uid="{00000000-0005-0000-0000-000066150000}"/>
    <cellStyle name="Normal 120 7" xfId="5467" xr:uid="{00000000-0005-0000-0000-000067150000}"/>
    <cellStyle name="Normal 120 7 2" xfId="5468" xr:uid="{00000000-0005-0000-0000-000068150000}"/>
    <cellStyle name="Normal 120 8" xfId="5469" xr:uid="{00000000-0005-0000-0000-000069150000}"/>
    <cellStyle name="Normal 120 8 2" xfId="5470" xr:uid="{00000000-0005-0000-0000-00006A150000}"/>
    <cellStyle name="Normal 120 9" xfId="5471" xr:uid="{00000000-0005-0000-0000-00006B150000}"/>
    <cellStyle name="Normal 121" xfId="5472" xr:uid="{00000000-0005-0000-0000-00006C150000}"/>
    <cellStyle name="Normal 121 2" xfId="5473" xr:uid="{00000000-0005-0000-0000-00006D150000}"/>
    <cellStyle name="Normal 121 2 2" xfId="5474" xr:uid="{00000000-0005-0000-0000-00006E150000}"/>
    <cellStyle name="Normal 121 2 2 2" xfId="5475" xr:uid="{00000000-0005-0000-0000-00006F150000}"/>
    <cellStyle name="Normal 121 2 2 2 2" xfId="5476" xr:uid="{00000000-0005-0000-0000-000070150000}"/>
    <cellStyle name="Normal 121 2 2 2 2 2" xfId="5477" xr:uid="{00000000-0005-0000-0000-000071150000}"/>
    <cellStyle name="Normal 121 2 2 2 3" xfId="5478" xr:uid="{00000000-0005-0000-0000-000072150000}"/>
    <cellStyle name="Normal 121 2 2 2 3 2" xfId="5479" xr:uid="{00000000-0005-0000-0000-000073150000}"/>
    <cellStyle name="Normal 121 2 2 2 4" xfId="5480" xr:uid="{00000000-0005-0000-0000-000074150000}"/>
    <cellStyle name="Normal 121 2 2 3" xfId="5481" xr:uid="{00000000-0005-0000-0000-000075150000}"/>
    <cellStyle name="Normal 121 2 2 3 2" xfId="5482" xr:uid="{00000000-0005-0000-0000-000076150000}"/>
    <cellStyle name="Normal 121 2 2 4" xfId="5483" xr:uid="{00000000-0005-0000-0000-000077150000}"/>
    <cellStyle name="Normal 121 2 2 4 2" xfId="5484" xr:uid="{00000000-0005-0000-0000-000078150000}"/>
    <cellStyle name="Normal 121 2 2 5" xfId="5485" xr:uid="{00000000-0005-0000-0000-000079150000}"/>
    <cellStyle name="Normal 121 2 2 5 2" xfId="5486" xr:uid="{00000000-0005-0000-0000-00007A150000}"/>
    <cellStyle name="Normal 121 2 2 6" xfId="5487" xr:uid="{00000000-0005-0000-0000-00007B150000}"/>
    <cellStyle name="Normal 121 2 3" xfId="5488" xr:uid="{00000000-0005-0000-0000-00007C150000}"/>
    <cellStyle name="Normal 121 2 3 2" xfId="5489" xr:uid="{00000000-0005-0000-0000-00007D150000}"/>
    <cellStyle name="Normal 121 2 3 2 2" xfId="5490" xr:uid="{00000000-0005-0000-0000-00007E150000}"/>
    <cellStyle name="Normal 121 2 3 3" xfId="5491" xr:uid="{00000000-0005-0000-0000-00007F150000}"/>
    <cellStyle name="Normal 121 2 3 3 2" xfId="5492" xr:uid="{00000000-0005-0000-0000-000080150000}"/>
    <cellStyle name="Normal 121 2 3 4" xfId="5493" xr:uid="{00000000-0005-0000-0000-000081150000}"/>
    <cellStyle name="Normal 121 2 4" xfId="5494" xr:uid="{00000000-0005-0000-0000-000082150000}"/>
    <cellStyle name="Normal 121 2 4 2" xfId="5495" xr:uid="{00000000-0005-0000-0000-000083150000}"/>
    <cellStyle name="Normal 121 2 5" xfId="5496" xr:uid="{00000000-0005-0000-0000-000084150000}"/>
    <cellStyle name="Normal 121 2 5 2" xfId="5497" xr:uid="{00000000-0005-0000-0000-000085150000}"/>
    <cellStyle name="Normal 121 2 6" xfId="5498" xr:uid="{00000000-0005-0000-0000-000086150000}"/>
    <cellStyle name="Normal 121 2 6 2" xfId="5499" xr:uid="{00000000-0005-0000-0000-000087150000}"/>
    <cellStyle name="Normal 121 2 7" xfId="5500" xr:uid="{00000000-0005-0000-0000-000088150000}"/>
    <cellStyle name="Normal 121 3" xfId="5501" xr:uid="{00000000-0005-0000-0000-000089150000}"/>
    <cellStyle name="Normal 121 3 2" xfId="5502" xr:uid="{00000000-0005-0000-0000-00008A150000}"/>
    <cellStyle name="Normal 121 3 2 2" xfId="5503" xr:uid="{00000000-0005-0000-0000-00008B150000}"/>
    <cellStyle name="Normal 121 3 2 2 2" xfId="5504" xr:uid="{00000000-0005-0000-0000-00008C150000}"/>
    <cellStyle name="Normal 121 3 2 2 2 2" xfId="5505" xr:uid="{00000000-0005-0000-0000-00008D150000}"/>
    <cellStyle name="Normal 121 3 2 2 3" xfId="5506" xr:uid="{00000000-0005-0000-0000-00008E150000}"/>
    <cellStyle name="Normal 121 3 2 2 3 2" xfId="5507" xr:uid="{00000000-0005-0000-0000-00008F150000}"/>
    <cellStyle name="Normal 121 3 2 2 4" xfId="5508" xr:uid="{00000000-0005-0000-0000-000090150000}"/>
    <cellStyle name="Normal 121 3 2 3" xfId="5509" xr:uid="{00000000-0005-0000-0000-000091150000}"/>
    <cellStyle name="Normal 121 3 2 3 2" xfId="5510" xr:uid="{00000000-0005-0000-0000-000092150000}"/>
    <cellStyle name="Normal 121 3 2 4" xfId="5511" xr:uid="{00000000-0005-0000-0000-000093150000}"/>
    <cellStyle name="Normal 121 3 2 4 2" xfId="5512" xr:uid="{00000000-0005-0000-0000-000094150000}"/>
    <cellStyle name="Normal 121 3 2 5" xfId="5513" xr:uid="{00000000-0005-0000-0000-000095150000}"/>
    <cellStyle name="Normal 121 3 2 5 2" xfId="5514" xr:uid="{00000000-0005-0000-0000-000096150000}"/>
    <cellStyle name="Normal 121 3 2 6" xfId="5515" xr:uid="{00000000-0005-0000-0000-000097150000}"/>
    <cellStyle name="Normal 121 3 3" xfId="5516" xr:uid="{00000000-0005-0000-0000-000098150000}"/>
    <cellStyle name="Normal 121 3 3 2" xfId="5517" xr:uid="{00000000-0005-0000-0000-000099150000}"/>
    <cellStyle name="Normal 121 3 3 2 2" xfId="5518" xr:uid="{00000000-0005-0000-0000-00009A150000}"/>
    <cellStyle name="Normal 121 3 3 3" xfId="5519" xr:uid="{00000000-0005-0000-0000-00009B150000}"/>
    <cellStyle name="Normal 121 3 3 3 2" xfId="5520" xr:uid="{00000000-0005-0000-0000-00009C150000}"/>
    <cellStyle name="Normal 121 3 3 4" xfId="5521" xr:uid="{00000000-0005-0000-0000-00009D150000}"/>
    <cellStyle name="Normal 121 3 4" xfId="5522" xr:uid="{00000000-0005-0000-0000-00009E150000}"/>
    <cellStyle name="Normal 121 3 4 2" xfId="5523" xr:uid="{00000000-0005-0000-0000-00009F150000}"/>
    <cellStyle name="Normal 121 3 5" xfId="5524" xr:uid="{00000000-0005-0000-0000-0000A0150000}"/>
    <cellStyle name="Normal 121 3 5 2" xfId="5525" xr:uid="{00000000-0005-0000-0000-0000A1150000}"/>
    <cellStyle name="Normal 121 3 6" xfId="5526" xr:uid="{00000000-0005-0000-0000-0000A2150000}"/>
    <cellStyle name="Normal 121 3 6 2" xfId="5527" xr:uid="{00000000-0005-0000-0000-0000A3150000}"/>
    <cellStyle name="Normal 121 3 7" xfId="5528" xr:uid="{00000000-0005-0000-0000-0000A4150000}"/>
    <cellStyle name="Normal 121 4" xfId="5529" xr:uid="{00000000-0005-0000-0000-0000A5150000}"/>
    <cellStyle name="Normal 121 4 2" xfId="5530" xr:uid="{00000000-0005-0000-0000-0000A6150000}"/>
    <cellStyle name="Normal 121 4 2 2" xfId="5531" xr:uid="{00000000-0005-0000-0000-0000A7150000}"/>
    <cellStyle name="Normal 121 4 2 2 2" xfId="5532" xr:uid="{00000000-0005-0000-0000-0000A8150000}"/>
    <cellStyle name="Normal 121 4 2 3" xfId="5533" xr:uid="{00000000-0005-0000-0000-0000A9150000}"/>
    <cellStyle name="Normal 121 4 2 3 2" xfId="5534" xr:uid="{00000000-0005-0000-0000-0000AA150000}"/>
    <cellStyle name="Normal 121 4 2 4" xfId="5535" xr:uid="{00000000-0005-0000-0000-0000AB150000}"/>
    <cellStyle name="Normal 121 4 3" xfId="5536" xr:uid="{00000000-0005-0000-0000-0000AC150000}"/>
    <cellStyle name="Normal 121 4 3 2" xfId="5537" xr:uid="{00000000-0005-0000-0000-0000AD150000}"/>
    <cellStyle name="Normal 121 4 4" xfId="5538" xr:uid="{00000000-0005-0000-0000-0000AE150000}"/>
    <cellStyle name="Normal 121 4 4 2" xfId="5539" xr:uid="{00000000-0005-0000-0000-0000AF150000}"/>
    <cellStyle name="Normal 121 4 5" xfId="5540" xr:uid="{00000000-0005-0000-0000-0000B0150000}"/>
    <cellStyle name="Normal 121 4 5 2" xfId="5541" xr:uid="{00000000-0005-0000-0000-0000B1150000}"/>
    <cellStyle name="Normal 121 4 6" xfId="5542" xr:uid="{00000000-0005-0000-0000-0000B2150000}"/>
    <cellStyle name="Normal 121 5" xfId="5543" xr:uid="{00000000-0005-0000-0000-0000B3150000}"/>
    <cellStyle name="Normal 121 5 2" xfId="5544" xr:uid="{00000000-0005-0000-0000-0000B4150000}"/>
    <cellStyle name="Normal 121 5 2 2" xfId="5545" xr:uid="{00000000-0005-0000-0000-0000B5150000}"/>
    <cellStyle name="Normal 121 5 3" xfId="5546" xr:uid="{00000000-0005-0000-0000-0000B6150000}"/>
    <cellStyle name="Normal 121 5 3 2" xfId="5547" xr:uid="{00000000-0005-0000-0000-0000B7150000}"/>
    <cellStyle name="Normal 121 5 4" xfId="5548" xr:uid="{00000000-0005-0000-0000-0000B8150000}"/>
    <cellStyle name="Normal 121 6" xfId="5549" xr:uid="{00000000-0005-0000-0000-0000B9150000}"/>
    <cellStyle name="Normal 121 6 2" xfId="5550" xr:uid="{00000000-0005-0000-0000-0000BA150000}"/>
    <cellStyle name="Normal 121 7" xfId="5551" xr:uid="{00000000-0005-0000-0000-0000BB150000}"/>
    <cellStyle name="Normal 121 7 2" xfId="5552" xr:uid="{00000000-0005-0000-0000-0000BC150000}"/>
    <cellStyle name="Normal 121 8" xfId="5553" xr:uid="{00000000-0005-0000-0000-0000BD150000}"/>
    <cellStyle name="Normal 121 8 2" xfId="5554" xr:uid="{00000000-0005-0000-0000-0000BE150000}"/>
    <cellStyle name="Normal 121 9" xfId="5555" xr:uid="{00000000-0005-0000-0000-0000BF150000}"/>
    <cellStyle name="Normal 122" xfId="5556" xr:uid="{00000000-0005-0000-0000-0000C0150000}"/>
    <cellStyle name="Normal 122 2" xfId="5557" xr:uid="{00000000-0005-0000-0000-0000C1150000}"/>
    <cellStyle name="Normal 122 2 2" xfId="5558" xr:uid="{00000000-0005-0000-0000-0000C2150000}"/>
    <cellStyle name="Normal 122 2 2 2" xfId="5559" xr:uid="{00000000-0005-0000-0000-0000C3150000}"/>
    <cellStyle name="Normal 122 2 2 2 2" xfId="5560" xr:uid="{00000000-0005-0000-0000-0000C4150000}"/>
    <cellStyle name="Normal 122 2 2 2 2 2" xfId="5561" xr:uid="{00000000-0005-0000-0000-0000C5150000}"/>
    <cellStyle name="Normal 122 2 2 2 3" xfId="5562" xr:uid="{00000000-0005-0000-0000-0000C6150000}"/>
    <cellStyle name="Normal 122 2 2 2 3 2" xfId="5563" xr:uid="{00000000-0005-0000-0000-0000C7150000}"/>
    <cellStyle name="Normal 122 2 2 2 4" xfId="5564" xr:uid="{00000000-0005-0000-0000-0000C8150000}"/>
    <cellStyle name="Normal 122 2 2 3" xfId="5565" xr:uid="{00000000-0005-0000-0000-0000C9150000}"/>
    <cellStyle name="Normal 122 2 2 3 2" xfId="5566" xr:uid="{00000000-0005-0000-0000-0000CA150000}"/>
    <cellStyle name="Normal 122 2 2 4" xfId="5567" xr:uid="{00000000-0005-0000-0000-0000CB150000}"/>
    <cellStyle name="Normal 122 2 2 4 2" xfId="5568" xr:uid="{00000000-0005-0000-0000-0000CC150000}"/>
    <cellStyle name="Normal 122 2 2 5" xfId="5569" xr:uid="{00000000-0005-0000-0000-0000CD150000}"/>
    <cellStyle name="Normal 122 2 2 5 2" xfId="5570" xr:uid="{00000000-0005-0000-0000-0000CE150000}"/>
    <cellStyle name="Normal 122 2 2 6" xfId="5571" xr:uid="{00000000-0005-0000-0000-0000CF150000}"/>
    <cellStyle name="Normal 122 2 3" xfId="5572" xr:uid="{00000000-0005-0000-0000-0000D0150000}"/>
    <cellStyle name="Normal 122 2 3 2" xfId="5573" xr:uid="{00000000-0005-0000-0000-0000D1150000}"/>
    <cellStyle name="Normal 122 2 3 2 2" xfId="5574" xr:uid="{00000000-0005-0000-0000-0000D2150000}"/>
    <cellStyle name="Normal 122 2 3 3" xfId="5575" xr:uid="{00000000-0005-0000-0000-0000D3150000}"/>
    <cellStyle name="Normal 122 2 3 3 2" xfId="5576" xr:uid="{00000000-0005-0000-0000-0000D4150000}"/>
    <cellStyle name="Normal 122 2 3 4" xfId="5577" xr:uid="{00000000-0005-0000-0000-0000D5150000}"/>
    <cellStyle name="Normal 122 2 4" xfId="5578" xr:uid="{00000000-0005-0000-0000-0000D6150000}"/>
    <cellStyle name="Normal 122 2 4 2" xfId="5579" xr:uid="{00000000-0005-0000-0000-0000D7150000}"/>
    <cellStyle name="Normal 122 2 5" xfId="5580" xr:uid="{00000000-0005-0000-0000-0000D8150000}"/>
    <cellStyle name="Normal 122 2 5 2" xfId="5581" xr:uid="{00000000-0005-0000-0000-0000D9150000}"/>
    <cellStyle name="Normal 122 2 6" xfId="5582" xr:uid="{00000000-0005-0000-0000-0000DA150000}"/>
    <cellStyle name="Normal 122 2 6 2" xfId="5583" xr:uid="{00000000-0005-0000-0000-0000DB150000}"/>
    <cellStyle name="Normal 122 2 7" xfId="5584" xr:uid="{00000000-0005-0000-0000-0000DC150000}"/>
    <cellStyle name="Normal 122 3" xfId="5585" xr:uid="{00000000-0005-0000-0000-0000DD150000}"/>
    <cellStyle name="Normal 122 3 2" xfId="5586" xr:uid="{00000000-0005-0000-0000-0000DE150000}"/>
    <cellStyle name="Normal 122 3 2 2" xfId="5587" xr:uid="{00000000-0005-0000-0000-0000DF150000}"/>
    <cellStyle name="Normal 122 3 2 2 2" xfId="5588" xr:uid="{00000000-0005-0000-0000-0000E0150000}"/>
    <cellStyle name="Normal 122 3 2 2 2 2" xfId="5589" xr:uid="{00000000-0005-0000-0000-0000E1150000}"/>
    <cellStyle name="Normal 122 3 2 2 3" xfId="5590" xr:uid="{00000000-0005-0000-0000-0000E2150000}"/>
    <cellStyle name="Normal 122 3 2 2 3 2" xfId="5591" xr:uid="{00000000-0005-0000-0000-0000E3150000}"/>
    <cellStyle name="Normal 122 3 2 2 4" xfId="5592" xr:uid="{00000000-0005-0000-0000-0000E4150000}"/>
    <cellStyle name="Normal 122 3 2 3" xfId="5593" xr:uid="{00000000-0005-0000-0000-0000E5150000}"/>
    <cellStyle name="Normal 122 3 2 3 2" xfId="5594" xr:uid="{00000000-0005-0000-0000-0000E6150000}"/>
    <cellStyle name="Normal 122 3 2 4" xfId="5595" xr:uid="{00000000-0005-0000-0000-0000E7150000}"/>
    <cellStyle name="Normal 122 3 2 4 2" xfId="5596" xr:uid="{00000000-0005-0000-0000-0000E8150000}"/>
    <cellStyle name="Normal 122 3 2 5" xfId="5597" xr:uid="{00000000-0005-0000-0000-0000E9150000}"/>
    <cellStyle name="Normal 122 3 2 5 2" xfId="5598" xr:uid="{00000000-0005-0000-0000-0000EA150000}"/>
    <cellStyle name="Normal 122 3 2 6" xfId="5599" xr:uid="{00000000-0005-0000-0000-0000EB150000}"/>
    <cellStyle name="Normal 122 3 3" xfId="5600" xr:uid="{00000000-0005-0000-0000-0000EC150000}"/>
    <cellStyle name="Normal 122 3 3 2" xfId="5601" xr:uid="{00000000-0005-0000-0000-0000ED150000}"/>
    <cellStyle name="Normal 122 3 3 2 2" xfId="5602" xr:uid="{00000000-0005-0000-0000-0000EE150000}"/>
    <cellStyle name="Normal 122 3 3 3" xfId="5603" xr:uid="{00000000-0005-0000-0000-0000EF150000}"/>
    <cellStyle name="Normal 122 3 3 3 2" xfId="5604" xr:uid="{00000000-0005-0000-0000-0000F0150000}"/>
    <cellStyle name="Normal 122 3 3 4" xfId="5605" xr:uid="{00000000-0005-0000-0000-0000F1150000}"/>
    <cellStyle name="Normal 122 3 4" xfId="5606" xr:uid="{00000000-0005-0000-0000-0000F2150000}"/>
    <cellStyle name="Normal 122 3 4 2" xfId="5607" xr:uid="{00000000-0005-0000-0000-0000F3150000}"/>
    <cellStyle name="Normal 122 3 5" xfId="5608" xr:uid="{00000000-0005-0000-0000-0000F4150000}"/>
    <cellStyle name="Normal 122 3 5 2" xfId="5609" xr:uid="{00000000-0005-0000-0000-0000F5150000}"/>
    <cellStyle name="Normal 122 3 6" xfId="5610" xr:uid="{00000000-0005-0000-0000-0000F6150000}"/>
    <cellStyle name="Normal 122 3 6 2" xfId="5611" xr:uid="{00000000-0005-0000-0000-0000F7150000}"/>
    <cellStyle name="Normal 122 3 7" xfId="5612" xr:uid="{00000000-0005-0000-0000-0000F8150000}"/>
    <cellStyle name="Normal 122 4" xfId="5613" xr:uid="{00000000-0005-0000-0000-0000F9150000}"/>
    <cellStyle name="Normal 122 4 2" xfId="5614" xr:uid="{00000000-0005-0000-0000-0000FA150000}"/>
    <cellStyle name="Normal 122 4 2 2" xfId="5615" xr:uid="{00000000-0005-0000-0000-0000FB150000}"/>
    <cellStyle name="Normal 122 4 2 2 2" xfId="5616" xr:uid="{00000000-0005-0000-0000-0000FC150000}"/>
    <cellStyle name="Normal 122 4 2 3" xfId="5617" xr:uid="{00000000-0005-0000-0000-0000FD150000}"/>
    <cellStyle name="Normal 122 4 2 3 2" xfId="5618" xr:uid="{00000000-0005-0000-0000-0000FE150000}"/>
    <cellStyle name="Normal 122 4 2 4" xfId="5619" xr:uid="{00000000-0005-0000-0000-0000FF150000}"/>
    <cellStyle name="Normal 122 4 3" xfId="5620" xr:uid="{00000000-0005-0000-0000-000000160000}"/>
    <cellStyle name="Normal 122 4 3 2" xfId="5621" xr:uid="{00000000-0005-0000-0000-000001160000}"/>
    <cellStyle name="Normal 122 4 4" xfId="5622" xr:uid="{00000000-0005-0000-0000-000002160000}"/>
    <cellStyle name="Normal 122 4 4 2" xfId="5623" xr:uid="{00000000-0005-0000-0000-000003160000}"/>
    <cellStyle name="Normal 122 4 5" xfId="5624" xr:uid="{00000000-0005-0000-0000-000004160000}"/>
    <cellStyle name="Normal 122 4 5 2" xfId="5625" xr:uid="{00000000-0005-0000-0000-000005160000}"/>
    <cellStyle name="Normal 122 4 6" xfId="5626" xr:uid="{00000000-0005-0000-0000-000006160000}"/>
    <cellStyle name="Normal 122 5" xfId="5627" xr:uid="{00000000-0005-0000-0000-000007160000}"/>
    <cellStyle name="Normal 122 5 2" xfId="5628" xr:uid="{00000000-0005-0000-0000-000008160000}"/>
    <cellStyle name="Normal 122 5 2 2" xfId="5629" xr:uid="{00000000-0005-0000-0000-000009160000}"/>
    <cellStyle name="Normal 122 5 3" xfId="5630" xr:uid="{00000000-0005-0000-0000-00000A160000}"/>
    <cellStyle name="Normal 122 5 3 2" xfId="5631" xr:uid="{00000000-0005-0000-0000-00000B160000}"/>
    <cellStyle name="Normal 122 5 4" xfId="5632" xr:uid="{00000000-0005-0000-0000-00000C160000}"/>
    <cellStyle name="Normal 122 6" xfId="5633" xr:uid="{00000000-0005-0000-0000-00000D160000}"/>
    <cellStyle name="Normal 122 6 2" xfId="5634" xr:uid="{00000000-0005-0000-0000-00000E160000}"/>
    <cellStyle name="Normal 122 7" xfId="5635" xr:uid="{00000000-0005-0000-0000-00000F160000}"/>
    <cellStyle name="Normal 122 7 2" xfId="5636" xr:uid="{00000000-0005-0000-0000-000010160000}"/>
    <cellStyle name="Normal 122 8" xfId="5637" xr:uid="{00000000-0005-0000-0000-000011160000}"/>
    <cellStyle name="Normal 122 8 2" xfId="5638" xr:uid="{00000000-0005-0000-0000-000012160000}"/>
    <cellStyle name="Normal 122 9" xfId="5639" xr:uid="{00000000-0005-0000-0000-000013160000}"/>
    <cellStyle name="Normal 123" xfId="5640" xr:uid="{00000000-0005-0000-0000-000014160000}"/>
    <cellStyle name="Normal 123 2" xfId="5641" xr:uid="{00000000-0005-0000-0000-000015160000}"/>
    <cellStyle name="Normal 123 2 2" xfId="5642" xr:uid="{00000000-0005-0000-0000-000016160000}"/>
    <cellStyle name="Normal 123 2 2 2" xfId="5643" xr:uid="{00000000-0005-0000-0000-000017160000}"/>
    <cellStyle name="Normal 123 2 2 2 2" xfId="5644" xr:uid="{00000000-0005-0000-0000-000018160000}"/>
    <cellStyle name="Normal 123 2 2 2 2 2" xfId="5645" xr:uid="{00000000-0005-0000-0000-000019160000}"/>
    <cellStyle name="Normal 123 2 2 2 3" xfId="5646" xr:uid="{00000000-0005-0000-0000-00001A160000}"/>
    <cellStyle name="Normal 123 2 2 2 3 2" xfId="5647" xr:uid="{00000000-0005-0000-0000-00001B160000}"/>
    <cellStyle name="Normal 123 2 2 2 4" xfId="5648" xr:uid="{00000000-0005-0000-0000-00001C160000}"/>
    <cellStyle name="Normal 123 2 2 3" xfId="5649" xr:uid="{00000000-0005-0000-0000-00001D160000}"/>
    <cellStyle name="Normal 123 2 2 3 2" xfId="5650" xr:uid="{00000000-0005-0000-0000-00001E160000}"/>
    <cellStyle name="Normal 123 2 2 4" xfId="5651" xr:uid="{00000000-0005-0000-0000-00001F160000}"/>
    <cellStyle name="Normal 123 2 2 4 2" xfId="5652" xr:uid="{00000000-0005-0000-0000-000020160000}"/>
    <cellStyle name="Normal 123 2 2 5" xfId="5653" xr:uid="{00000000-0005-0000-0000-000021160000}"/>
    <cellStyle name="Normal 123 2 2 5 2" xfId="5654" xr:uid="{00000000-0005-0000-0000-000022160000}"/>
    <cellStyle name="Normal 123 2 2 6" xfId="5655" xr:uid="{00000000-0005-0000-0000-000023160000}"/>
    <cellStyle name="Normal 123 2 3" xfId="5656" xr:uid="{00000000-0005-0000-0000-000024160000}"/>
    <cellStyle name="Normal 123 2 3 2" xfId="5657" xr:uid="{00000000-0005-0000-0000-000025160000}"/>
    <cellStyle name="Normal 123 2 3 2 2" xfId="5658" xr:uid="{00000000-0005-0000-0000-000026160000}"/>
    <cellStyle name="Normal 123 2 3 3" xfId="5659" xr:uid="{00000000-0005-0000-0000-000027160000}"/>
    <cellStyle name="Normal 123 2 3 3 2" xfId="5660" xr:uid="{00000000-0005-0000-0000-000028160000}"/>
    <cellStyle name="Normal 123 2 3 4" xfId="5661" xr:uid="{00000000-0005-0000-0000-000029160000}"/>
    <cellStyle name="Normal 123 2 4" xfId="5662" xr:uid="{00000000-0005-0000-0000-00002A160000}"/>
    <cellStyle name="Normal 123 2 4 2" xfId="5663" xr:uid="{00000000-0005-0000-0000-00002B160000}"/>
    <cellStyle name="Normal 123 2 5" xfId="5664" xr:uid="{00000000-0005-0000-0000-00002C160000}"/>
    <cellStyle name="Normal 123 2 5 2" xfId="5665" xr:uid="{00000000-0005-0000-0000-00002D160000}"/>
    <cellStyle name="Normal 123 2 6" xfId="5666" xr:uid="{00000000-0005-0000-0000-00002E160000}"/>
    <cellStyle name="Normal 123 2 6 2" xfId="5667" xr:uid="{00000000-0005-0000-0000-00002F160000}"/>
    <cellStyle name="Normal 123 2 7" xfId="5668" xr:uid="{00000000-0005-0000-0000-000030160000}"/>
    <cellStyle name="Normal 123 3" xfId="5669" xr:uid="{00000000-0005-0000-0000-000031160000}"/>
    <cellStyle name="Normal 123 3 2" xfId="5670" xr:uid="{00000000-0005-0000-0000-000032160000}"/>
    <cellStyle name="Normal 123 3 2 2" xfId="5671" xr:uid="{00000000-0005-0000-0000-000033160000}"/>
    <cellStyle name="Normal 123 3 2 2 2" xfId="5672" xr:uid="{00000000-0005-0000-0000-000034160000}"/>
    <cellStyle name="Normal 123 3 2 2 2 2" xfId="5673" xr:uid="{00000000-0005-0000-0000-000035160000}"/>
    <cellStyle name="Normal 123 3 2 2 3" xfId="5674" xr:uid="{00000000-0005-0000-0000-000036160000}"/>
    <cellStyle name="Normal 123 3 2 2 3 2" xfId="5675" xr:uid="{00000000-0005-0000-0000-000037160000}"/>
    <cellStyle name="Normal 123 3 2 2 4" xfId="5676" xr:uid="{00000000-0005-0000-0000-000038160000}"/>
    <cellStyle name="Normal 123 3 2 3" xfId="5677" xr:uid="{00000000-0005-0000-0000-000039160000}"/>
    <cellStyle name="Normal 123 3 2 3 2" xfId="5678" xr:uid="{00000000-0005-0000-0000-00003A160000}"/>
    <cellStyle name="Normal 123 3 2 4" xfId="5679" xr:uid="{00000000-0005-0000-0000-00003B160000}"/>
    <cellStyle name="Normal 123 3 2 4 2" xfId="5680" xr:uid="{00000000-0005-0000-0000-00003C160000}"/>
    <cellStyle name="Normal 123 3 2 5" xfId="5681" xr:uid="{00000000-0005-0000-0000-00003D160000}"/>
    <cellStyle name="Normal 123 3 2 5 2" xfId="5682" xr:uid="{00000000-0005-0000-0000-00003E160000}"/>
    <cellStyle name="Normal 123 3 2 6" xfId="5683" xr:uid="{00000000-0005-0000-0000-00003F160000}"/>
    <cellStyle name="Normal 123 3 3" xfId="5684" xr:uid="{00000000-0005-0000-0000-000040160000}"/>
    <cellStyle name="Normal 123 3 3 2" xfId="5685" xr:uid="{00000000-0005-0000-0000-000041160000}"/>
    <cellStyle name="Normal 123 3 3 2 2" xfId="5686" xr:uid="{00000000-0005-0000-0000-000042160000}"/>
    <cellStyle name="Normal 123 3 3 3" xfId="5687" xr:uid="{00000000-0005-0000-0000-000043160000}"/>
    <cellStyle name="Normal 123 3 3 3 2" xfId="5688" xr:uid="{00000000-0005-0000-0000-000044160000}"/>
    <cellStyle name="Normal 123 3 3 4" xfId="5689" xr:uid="{00000000-0005-0000-0000-000045160000}"/>
    <cellStyle name="Normal 123 3 4" xfId="5690" xr:uid="{00000000-0005-0000-0000-000046160000}"/>
    <cellStyle name="Normal 123 3 4 2" xfId="5691" xr:uid="{00000000-0005-0000-0000-000047160000}"/>
    <cellStyle name="Normal 123 3 5" xfId="5692" xr:uid="{00000000-0005-0000-0000-000048160000}"/>
    <cellStyle name="Normal 123 3 5 2" xfId="5693" xr:uid="{00000000-0005-0000-0000-000049160000}"/>
    <cellStyle name="Normal 123 3 6" xfId="5694" xr:uid="{00000000-0005-0000-0000-00004A160000}"/>
    <cellStyle name="Normal 123 3 6 2" xfId="5695" xr:uid="{00000000-0005-0000-0000-00004B160000}"/>
    <cellStyle name="Normal 123 3 7" xfId="5696" xr:uid="{00000000-0005-0000-0000-00004C160000}"/>
    <cellStyle name="Normal 123 4" xfId="5697" xr:uid="{00000000-0005-0000-0000-00004D160000}"/>
    <cellStyle name="Normal 123 4 2" xfId="5698" xr:uid="{00000000-0005-0000-0000-00004E160000}"/>
    <cellStyle name="Normal 123 4 2 2" xfId="5699" xr:uid="{00000000-0005-0000-0000-00004F160000}"/>
    <cellStyle name="Normal 123 4 2 2 2" xfId="5700" xr:uid="{00000000-0005-0000-0000-000050160000}"/>
    <cellStyle name="Normal 123 4 2 3" xfId="5701" xr:uid="{00000000-0005-0000-0000-000051160000}"/>
    <cellStyle name="Normal 123 4 2 3 2" xfId="5702" xr:uid="{00000000-0005-0000-0000-000052160000}"/>
    <cellStyle name="Normal 123 4 2 4" xfId="5703" xr:uid="{00000000-0005-0000-0000-000053160000}"/>
    <cellStyle name="Normal 123 4 3" xfId="5704" xr:uid="{00000000-0005-0000-0000-000054160000}"/>
    <cellStyle name="Normal 123 4 3 2" xfId="5705" xr:uid="{00000000-0005-0000-0000-000055160000}"/>
    <cellStyle name="Normal 123 4 4" xfId="5706" xr:uid="{00000000-0005-0000-0000-000056160000}"/>
    <cellStyle name="Normal 123 4 4 2" xfId="5707" xr:uid="{00000000-0005-0000-0000-000057160000}"/>
    <cellStyle name="Normal 123 4 5" xfId="5708" xr:uid="{00000000-0005-0000-0000-000058160000}"/>
    <cellStyle name="Normal 123 4 5 2" xfId="5709" xr:uid="{00000000-0005-0000-0000-000059160000}"/>
    <cellStyle name="Normal 123 4 6" xfId="5710" xr:uid="{00000000-0005-0000-0000-00005A160000}"/>
    <cellStyle name="Normal 123 5" xfId="5711" xr:uid="{00000000-0005-0000-0000-00005B160000}"/>
    <cellStyle name="Normal 123 5 2" xfId="5712" xr:uid="{00000000-0005-0000-0000-00005C160000}"/>
    <cellStyle name="Normal 123 5 2 2" xfId="5713" xr:uid="{00000000-0005-0000-0000-00005D160000}"/>
    <cellStyle name="Normal 123 5 3" xfId="5714" xr:uid="{00000000-0005-0000-0000-00005E160000}"/>
    <cellStyle name="Normal 123 5 3 2" xfId="5715" xr:uid="{00000000-0005-0000-0000-00005F160000}"/>
    <cellStyle name="Normal 123 5 4" xfId="5716" xr:uid="{00000000-0005-0000-0000-000060160000}"/>
    <cellStyle name="Normal 123 6" xfId="5717" xr:uid="{00000000-0005-0000-0000-000061160000}"/>
    <cellStyle name="Normal 123 6 2" xfId="5718" xr:uid="{00000000-0005-0000-0000-000062160000}"/>
    <cellStyle name="Normal 123 7" xfId="5719" xr:uid="{00000000-0005-0000-0000-000063160000}"/>
    <cellStyle name="Normal 123 7 2" xfId="5720" xr:uid="{00000000-0005-0000-0000-000064160000}"/>
    <cellStyle name="Normal 123 8" xfId="5721" xr:uid="{00000000-0005-0000-0000-000065160000}"/>
    <cellStyle name="Normal 123 8 2" xfId="5722" xr:uid="{00000000-0005-0000-0000-000066160000}"/>
    <cellStyle name="Normal 123 9" xfId="5723" xr:uid="{00000000-0005-0000-0000-000067160000}"/>
    <cellStyle name="Normal 124" xfId="5724" xr:uid="{00000000-0005-0000-0000-000068160000}"/>
    <cellStyle name="Normal 124 2" xfId="5725" xr:uid="{00000000-0005-0000-0000-000069160000}"/>
    <cellStyle name="Normal 124 2 2" xfId="5726" xr:uid="{00000000-0005-0000-0000-00006A160000}"/>
    <cellStyle name="Normal 124 2 2 2" xfId="5727" xr:uid="{00000000-0005-0000-0000-00006B160000}"/>
    <cellStyle name="Normal 124 2 2 2 2" xfId="5728" xr:uid="{00000000-0005-0000-0000-00006C160000}"/>
    <cellStyle name="Normal 124 2 2 2 2 2" xfId="5729" xr:uid="{00000000-0005-0000-0000-00006D160000}"/>
    <cellStyle name="Normal 124 2 2 2 3" xfId="5730" xr:uid="{00000000-0005-0000-0000-00006E160000}"/>
    <cellStyle name="Normal 124 2 2 2 3 2" xfId="5731" xr:uid="{00000000-0005-0000-0000-00006F160000}"/>
    <cellStyle name="Normal 124 2 2 2 4" xfId="5732" xr:uid="{00000000-0005-0000-0000-000070160000}"/>
    <cellStyle name="Normal 124 2 2 3" xfId="5733" xr:uid="{00000000-0005-0000-0000-000071160000}"/>
    <cellStyle name="Normal 124 2 2 3 2" xfId="5734" xr:uid="{00000000-0005-0000-0000-000072160000}"/>
    <cellStyle name="Normal 124 2 2 4" xfId="5735" xr:uid="{00000000-0005-0000-0000-000073160000}"/>
    <cellStyle name="Normal 124 2 2 4 2" xfId="5736" xr:uid="{00000000-0005-0000-0000-000074160000}"/>
    <cellStyle name="Normal 124 2 2 5" xfId="5737" xr:uid="{00000000-0005-0000-0000-000075160000}"/>
    <cellStyle name="Normal 124 2 2 5 2" xfId="5738" xr:uid="{00000000-0005-0000-0000-000076160000}"/>
    <cellStyle name="Normal 124 2 2 6" xfId="5739" xr:uid="{00000000-0005-0000-0000-000077160000}"/>
    <cellStyle name="Normal 124 2 3" xfId="5740" xr:uid="{00000000-0005-0000-0000-000078160000}"/>
    <cellStyle name="Normal 124 2 3 2" xfId="5741" xr:uid="{00000000-0005-0000-0000-000079160000}"/>
    <cellStyle name="Normal 124 2 3 2 2" xfId="5742" xr:uid="{00000000-0005-0000-0000-00007A160000}"/>
    <cellStyle name="Normal 124 2 3 3" xfId="5743" xr:uid="{00000000-0005-0000-0000-00007B160000}"/>
    <cellStyle name="Normal 124 2 3 3 2" xfId="5744" xr:uid="{00000000-0005-0000-0000-00007C160000}"/>
    <cellStyle name="Normal 124 2 3 4" xfId="5745" xr:uid="{00000000-0005-0000-0000-00007D160000}"/>
    <cellStyle name="Normal 124 2 4" xfId="5746" xr:uid="{00000000-0005-0000-0000-00007E160000}"/>
    <cellStyle name="Normal 124 2 4 2" xfId="5747" xr:uid="{00000000-0005-0000-0000-00007F160000}"/>
    <cellStyle name="Normal 124 2 5" xfId="5748" xr:uid="{00000000-0005-0000-0000-000080160000}"/>
    <cellStyle name="Normal 124 2 5 2" xfId="5749" xr:uid="{00000000-0005-0000-0000-000081160000}"/>
    <cellStyle name="Normal 124 2 6" xfId="5750" xr:uid="{00000000-0005-0000-0000-000082160000}"/>
    <cellStyle name="Normal 124 2 6 2" xfId="5751" xr:uid="{00000000-0005-0000-0000-000083160000}"/>
    <cellStyle name="Normal 124 2 7" xfId="5752" xr:uid="{00000000-0005-0000-0000-000084160000}"/>
    <cellStyle name="Normal 124 3" xfId="5753" xr:uid="{00000000-0005-0000-0000-000085160000}"/>
    <cellStyle name="Normal 124 3 2" xfId="5754" xr:uid="{00000000-0005-0000-0000-000086160000}"/>
    <cellStyle name="Normal 124 3 2 2" xfId="5755" xr:uid="{00000000-0005-0000-0000-000087160000}"/>
    <cellStyle name="Normal 124 3 2 2 2" xfId="5756" xr:uid="{00000000-0005-0000-0000-000088160000}"/>
    <cellStyle name="Normal 124 3 2 2 2 2" xfId="5757" xr:uid="{00000000-0005-0000-0000-000089160000}"/>
    <cellStyle name="Normal 124 3 2 2 3" xfId="5758" xr:uid="{00000000-0005-0000-0000-00008A160000}"/>
    <cellStyle name="Normal 124 3 2 2 3 2" xfId="5759" xr:uid="{00000000-0005-0000-0000-00008B160000}"/>
    <cellStyle name="Normal 124 3 2 2 4" xfId="5760" xr:uid="{00000000-0005-0000-0000-00008C160000}"/>
    <cellStyle name="Normal 124 3 2 3" xfId="5761" xr:uid="{00000000-0005-0000-0000-00008D160000}"/>
    <cellStyle name="Normal 124 3 2 3 2" xfId="5762" xr:uid="{00000000-0005-0000-0000-00008E160000}"/>
    <cellStyle name="Normal 124 3 2 4" xfId="5763" xr:uid="{00000000-0005-0000-0000-00008F160000}"/>
    <cellStyle name="Normal 124 3 2 4 2" xfId="5764" xr:uid="{00000000-0005-0000-0000-000090160000}"/>
    <cellStyle name="Normal 124 3 2 5" xfId="5765" xr:uid="{00000000-0005-0000-0000-000091160000}"/>
    <cellStyle name="Normal 124 3 2 5 2" xfId="5766" xr:uid="{00000000-0005-0000-0000-000092160000}"/>
    <cellStyle name="Normal 124 3 2 6" xfId="5767" xr:uid="{00000000-0005-0000-0000-000093160000}"/>
    <cellStyle name="Normal 124 3 3" xfId="5768" xr:uid="{00000000-0005-0000-0000-000094160000}"/>
    <cellStyle name="Normal 124 3 3 2" xfId="5769" xr:uid="{00000000-0005-0000-0000-000095160000}"/>
    <cellStyle name="Normal 124 3 3 2 2" xfId="5770" xr:uid="{00000000-0005-0000-0000-000096160000}"/>
    <cellStyle name="Normal 124 3 3 3" xfId="5771" xr:uid="{00000000-0005-0000-0000-000097160000}"/>
    <cellStyle name="Normal 124 3 3 3 2" xfId="5772" xr:uid="{00000000-0005-0000-0000-000098160000}"/>
    <cellStyle name="Normal 124 3 3 4" xfId="5773" xr:uid="{00000000-0005-0000-0000-000099160000}"/>
    <cellStyle name="Normal 124 3 4" xfId="5774" xr:uid="{00000000-0005-0000-0000-00009A160000}"/>
    <cellStyle name="Normal 124 3 4 2" xfId="5775" xr:uid="{00000000-0005-0000-0000-00009B160000}"/>
    <cellStyle name="Normal 124 3 5" xfId="5776" xr:uid="{00000000-0005-0000-0000-00009C160000}"/>
    <cellStyle name="Normal 124 3 5 2" xfId="5777" xr:uid="{00000000-0005-0000-0000-00009D160000}"/>
    <cellStyle name="Normal 124 3 6" xfId="5778" xr:uid="{00000000-0005-0000-0000-00009E160000}"/>
    <cellStyle name="Normal 124 3 6 2" xfId="5779" xr:uid="{00000000-0005-0000-0000-00009F160000}"/>
    <cellStyle name="Normal 124 3 7" xfId="5780" xr:uid="{00000000-0005-0000-0000-0000A0160000}"/>
    <cellStyle name="Normal 124 4" xfId="5781" xr:uid="{00000000-0005-0000-0000-0000A1160000}"/>
    <cellStyle name="Normal 124 4 2" xfId="5782" xr:uid="{00000000-0005-0000-0000-0000A2160000}"/>
    <cellStyle name="Normal 124 4 2 2" xfId="5783" xr:uid="{00000000-0005-0000-0000-0000A3160000}"/>
    <cellStyle name="Normal 124 4 2 2 2" xfId="5784" xr:uid="{00000000-0005-0000-0000-0000A4160000}"/>
    <cellStyle name="Normal 124 4 2 3" xfId="5785" xr:uid="{00000000-0005-0000-0000-0000A5160000}"/>
    <cellStyle name="Normal 124 4 2 3 2" xfId="5786" xr:uid="{00000000-0005-0000-0000-0000A6160000}"/>
    <cellStyle name="Normal 124 4 2 4" xfId="5787" xr:uid="{00000000-0005-0000-0000-0000A7160000}"/>
    <cellStyle name="Normal 124 4 3" xfId="5788" xr:uid="{00000000-0005-0000-0000-0000A8160000}"/>
    <cellStyle name="Normal 124 4 3 2" xfId="5789" xr:uid="{00000000-0005-0000-0000-0000A9160000}"/>
    <cellStyle name="Normal 124 4 4" xfId="5790" xr:uid="{00000000-0005-0000-0000-0000AA160000}"/>
    <cellStyle name="Normal 124 4 4 2" xfId="5791" xr:uid="{00000000-0005-0000-0000-0000AB160000}"/>
    <cellStyle name="Normal 124 4 5" xfId="5792" xr:uid="{00000000-0005-0000-0000-0000AC160000}"/>
    <cellStyle name="Normal 124 4 5 2" xfId="5793" xr:uid="{00000000-0005-0000-0000-0000AD160000}"/>
    <cellStyle name="Normal 124 4 6" xfId="5794" xr:uid="{00000000-0005-0000-0000-0000AE160000}"/>
    <cellStyle name="Normal 124 5" xfId="5795" xr:uid="{00000000-0005-0000-0000-0000AF160000}"/>
    <cellStyle name="Normal 124 5 2" xfId="5796" xr:uid="{00000000-0005-0000-0000-0000B0160000}"/>
    <cellStyle name="Normal 124 5 2 2" xfId="5797" xr:uid="{00000000-0005-0000-0000-0000B1160000}"/>
    <cellStyle name="Normal 124 5 3" xfId="5798" xr:uid="{00000000-0005-0000-0000-0000B2160000}"/>
    <cellStyle name="Normal 124 5 3 2" xfId="5799" xr:uid="{00000000-0005-0000-0000-0000B3160000}"/>
    <cellStyle name="Normal 124 5 4" xfId="5800" xr:uid="{00000000-0005-0000-0000-0000B4160000}"/>
    <cellStyle name="Normal 124 6" xfId="5801" xr:uid="{00000000-0005-0000-0000-0000B5160000}"/>
    <cellStyle name="Normal 124 6 2" xfId="5802" xr:uid="{00000000-0005-0000-0000-0000B6160000}"/>
    <cellStyle name="Normal 124 7" xfId="5803" xr:uid="{00000000-0005-0000-0000-0000B7160000}"/>
    <cellStyle name="Normal 124 7 2" xfId="5804" xr:uid="{00000000-0005-0000-0000-0000B8160000}"/>
    <cellStyle name="Normal 124 8" xfId="5805" xr:uid="{00000000-0005-0000-0000-0000B9160000}"/>
    <cellStyle name="Normal 124 8 2" xfId="5806" xr:uid="{00000000-0005-0000-0000-0000BA160000}"/>
    <cellStyle name="Normal 124 9" xfId="5807" xr:uid="{00000000-0005-0000-0000-0000BB160000}"/>
    <cellStyle name="Normal 125" xfId="5808" xr:uid="{00000000-0005-0000-0000-0000BC160000}"/>
    <cellStyle name="Normal 125 2" xfId="5809" xr:uid="{00000000-0005-0000-0000-0000BD160000}"/>
    <cellStyle name="Normal 125 2 2" xfId="5810" xr:uid="{00000000-0005-0000-0000-0000BE160000}"/>
    <cellStyle name="Normal 125 2 2 2" xfId="5811" xr:uid="{00000000-0005-0000-0000-0000BF160000}"/>
    <cellStyle name="Normal 125 2 2 2 2" xfId="5812" xr:uid="{00000000-0005-0000-0000-0000C0160000}"/>
    <cellStyle name="Normal 125 2 2 2 2 2" xfId="5813" xr:uid="{00000000-0005-0000-0000-0000C1160000}"/>
    <cellStyle name="Normal 125 2 2 2 3" xfId="5814" xr:uid="{00000000-0005-0000-0000-0000C2160000}"/>
    <cellStyle name="Normal 125 2 2 2 3 2" xfId="5815" xr:uid="{00000000-0005-0000-0000-0000C3160000}"/>
    <cellStyle name="Normal 125 2 2 2 4" xfId="5816" xr:uid="{00000000-0005-0000-0000-0000C4160000}"/>
    <cellStyle name="Normal 125 2 2 3" xfId="5817" xr:uid="{00000000-0005-0000-0000-0000C5160000}"/>
    <cellStyle name="Normal 125 2 2 3 2" xfId="5818" xr:uid="{00000000-0005-0000-0000-0000C6160000}"/>
    <cellStyle name="Normal 125 2 2 4" xfId="5819" xr:uid="{00000000-0005-0000-0000-0000C7160000}"/>
    <cellStyle name="Normal 125 2 2 4 2" xfId="5820" xr:uid="{00000000-0005-0000-0000-0000C8160000}"/>
    <cellStyle name="Normal 125 2 2 5" xfId="5821" xr:uid="{00000000-0005-0000-0000-0000C9160000}"/>
    <cellStyle name="Normal 125 2 2 5 2" xfId="5822" xr:uid="{00000000-0005-0000-0000-0000CA160000}"/>
    <cellStyle name="Normal 125 2 2 6" xfId="5823" xr:uid="{00000000-0005-0000-0000-0000CB160000}"/>
    <cellStyle name="Normal 125 2 3" xfId="5824" xr:uid="{00000000-0005-0000-0000-0000CC160000}"/>
    <cellStyle name="Normal 125 2 3 2" xfId="5825" xr:uid="{00000000-0005-0000-0000-0000CD160000}"/>
    <cellStyle name="Normal 125 2 3 2 2" xfId="5826" xr:uid="{00000000-0005-0000-0000-0000CE160000}"/>
    <cellStyle name="Normal 125 2 3 3" xfId="5827" xr:uid="{00000000-0005-0000-0000-0000CF160000}"/>
    <cellStyle name="Normal 125 2 3 3 2" xfId="5828" xr:uid="{00000000-0005-0000-0000-0000D0160000}"/>
    <cellStyle name="Normal 125 2 3 4" xfId="5829" xr:uid="{00000000-0005-0000-0000-0000D1160000}"/>
    <cellStyle name="Normal 125 2 4" xfId="5830" xr:uid="{00000000-0005-0000-0000-0000D2160000}"/>
    <cellStyle name="Normal 125 2 4 2" xfId="5831" xr:uid="{00000000-0005-0000-0000-0000D3160000}"/>
    <cellStyle name="Normal 125 2 5" xfId="5832" xr:uid="{00000000-0005-0000-0000-0000D4160000}"/>
    <cellStyle name="Normal 125 2 5 2" xfId="5833" xr:uid="{00000000-0005-0000-0000-0000D5160000}"/>
    <cellStyle name="Normal 125 2 6" xfId="5834" xr:uid="{00000000-0005-0000-0000-0000D6160000}"/>
    <cellStyle name="Normal 125 2 6 2" xfId="5835" xr:uid="{00000000-0005-0000-0000-0000D7160000}"/>
    <cellStyle name="Normal 125 2 7" xfId="5836" xr:uid="{00000000-0005-0000-0000-0000D8160000}"/>
    <cellStyle name="Normal 125 3" xfId="5837" xr:uid="{00000000-0005-0000-0000-0000D9160000}"/>
    <cellStyle name="Normal 125 3 2" xfId="5838" xr:uid="{00000000-0005-0000-0000-0000DA160000}"/>
    <cellStyle name="Normal 125 3 2 2" xfId="5839" xr:uid="{00000000-0005-0000-0000-0000DB160000}"/>
    <cellStyle name="Normal 125 3 2 2 2" xfId="5840" xr:uid="{00000000-0005-0000-0000-0000DC160000}"/>
    <cellStyle name="Normal 125 3 2 2 2 2" xfId="5841" xr:uid="{00000000-0005-0000-0000-0000DD160000}"/>
    <cellStyle name="Normal 125 3 2 2 3" xfId="5842" xr:uid="{00000000-0005-0000-0000-0000DE160000}"/>
    <cellStyle name="Normal 125 3 2 2 3 2" xfId="5843" xr:uid="{00000000-0005-0000-0000-0000DF160000}"/>
    <cellStyle name="Normal 125 3 2 2 4" xfId="5844" xr:uid="{00000000-0005-0000-0000-0000E0160000}"/>
    <cellStyle name="Normal 125 3 2 3" xfId="5845" xr:uid="{00000000-0005-0000-0000-0000E1160000}"/>
    <cellStyle name="Normal 125 3 2 3 2" xfId="5846" xr:uid="{00000000-0005-0000-0000-0000E2160000}"/>
    <cellStyle name="Normal 125 3 2 4" xfId="5847" xr:uid="{00000000-0005-0000-0000-0000E3160000}"/>
    <cellStyle name="Normal 125 3 2 4 2" xfId="5848" xr:uid="{00000000-0005-0000-0000-0000E4160000}"/>
    <cellStyle name="Normal 125 3 2 5" xfId="5849" xr:uid="{00000000-0005-0000-0000-0000E5160000}"/>
    <cellStyle name="Normal 125 3 2 5 2" xfId="5850" xr:uid="{00000000-0005-0000-0000-0000E6160000}"/>
    <cellStyle name="Normal 125 3 2 6" xfId="5851" xr:uid="{00000000-0005-0000-0000-0000E7160000}"/>
    <cellStyle name="Normal 125 3 3" xfId="5852" xr:uid="{00000000-0005-0000-0000-0000E8160000}"/>
    <cellStyle name="Normal 125 3 3 2" xfId="5853" xr:uid="{00000000-0005-0000-0000-0000E9160000}"/>
    <cellStyle name="Normal 125 3 3 2 2" xfId="5854" xr:uid="{00000000-0005-0000-0000-0000EA160000}"/>
    <cellStyle name="Normal 125 3 3 3" xfId="5855" xr:uid="{00000000-0005-0000-0000-0000EB160000}"/>
    <cellStyle name="Normal 125 3 3 3 2" xfId="5856" xr:uid="{00000000-0005-0000-0000-0000EC160000}"/>
    <cellStyle name="Normal 125 3 3 4" xfId="5857" xr:uid="{00000000-0005-0000-0000-0000ED160000}"/>
    <cellStyle name="Normal 125 3 4" xfId="5858" xr:uid="{00000000-0005-0000-0000-0000EE160000}"/>
    <cellStyle name="Normal 125 3 4 2" xfId="5859" xr:uid="{00000000-0005-0000-0000-0000EF160000}"/>
    <cellStyle name="Normal 125 3 5" xfId="5860" xr:uid="{00000000-0005-0000-0000-0000F0160000}"/>
    <cellStyle name="Normal 125 3 5 2" xfId="5861" xr:uid="{00000000-0005-0000-0000-0000F1160000}"/>
    <cellStyle name="Normal 125 3 6" xfId="5862" xr:uid="{00000000-0005-0000-0000-0000F2160000}"/>
    <cellStyle name="Normal 125 3 6 2" xfId="5863" xr:uid="{00000000-0005-0000-0000-0000F3160000}"/>
    <cellStyle name="Normal 125 3 7" xfId="5864" xr:uid="{00000000-0005-0000-0000-0000F4160000}"/>
    <cellStyle name="Normal 125 4" xfId="5865" xr:uid="{00000000-0005-0000-0000-0000F5160000}"/>
    <cellStyle name="Normal 125 4 2" xfId="5866" xr:uid="{00000000-0005-0000-0000-0000F6160000}"/>
    <cellStyle name="Normal 125 4 2 2" xfId="5867" xr:uid="{00000000-0005-0000-0000-0000F7160000}"/>
    <cellStyle name="Normal 125 4 2 2 2" xfId="5868" xr:uid="{00000000-0005-0000-0000-0000F8160000}"/>
    <cellStyle name="Normal 125 4 2 3" xfId="5869" xr:uid="{00000000-0005-0000-0000-0000F9160000}"/>
    <cellStyle name="Normal 125 4 2 3 2" xfId="5870" xr:uid="{00000000-0005-0000-0000-0000FA160000}"/>
    <cellStyle name="Normal 125 4 2 4" xfId="5871" xr:uid="{00000000-0005-0000-0000-0000FB160000}"/>
    <cellStyle name="Normal 125 4 3" xfId="5872" xr:uid="{00000000-0005-0000-0000-0000FC160000}"/>
    <cellStyle name="Normal 125 4 3 2" xfId="5873" xr:uid="{00000000-0005-0000-0000-0000FD160000}"/>
    <cellStyle name="Normal 125 4 4" xfId="5874" xr:uid="{00000000-0005-0000-0000-0000FE160000}"/>
    <cellStyle name="Normal 125 4 4 2" xfId="5875" xr:uid="{00000000-0005-0000-0000-0000FF160000}"/>
    <cellStyle name="Normal 125 4 5" xfId="5876" xr:uid="{00000000-0005-0000-0000-000000170000}"/>
    <cellStyle name="Normal 125 4 5 2" xfId="5877" xr:uid="{00000000-0005-0000-0000-000001170000}"/>
    <cellStyle name="Normal 125 4 6" xfId="5878" xr:uid="{00000000-0005-0000-0000-000002170000}"/>
    <cellStyle name="Normal 125 5" xfId="5879" xr:uid="{00000000-0005-0000-0000-000003170000}"/>
    <cellStyle name="Normal 125 5 2" xfId="5880" xr:uid="{00000000-0005-0000-0000-000004170000}"/>
    <cellStyle name="Normal 125 5 2 2" xfId="5881" xr:uid="{00000000-0005-0000-0000-000005170000}"/>
    <cellStyle name="Normal 125 5 3" xfId="5882" xr:uid="{00000000-0005-0000-0000-000006170000}"/>
    <cellStyle name="Normal 125 5 3 2" xfId="5883" xr:uid="{00000000-0005-0000-0000-000007170000}"/>
    <cellStyle name="Normal 125 5 4" xfId="5884" xr:uid="{00000000-0005-0000-0000-000008170000}"/>
    <cellStyle name="Normal 125 6" xfId="5885" xr:uid="{00000000-0005-0000-0000-000009170000}"/>
    <cellStyle name="Normal 125 6 2" xfId="5886" xr:uid="{00000000-0005-0000-0000-00000A170000}"/>
    <cellStyle name="Normal 125 7" xfId="5887" xr:uid="{00000000-0005-0000-0000-00000B170000}"/>
    <cellStyle name="Normal 125 7 2" xfId="5888" xr:uid="{00000000-0005-0000-0000-00000C170000}"/>
    <cellStyle name="Normal 125 8" xfId="5889" xr:uid="{00000000-0005-0000-0000-00000D170000}"/>
    <cellStyle name="Normal 125 8 2" xfId="5890" xr:uid="{00000000-0005-0000-0000-00000E170000}"/>
    <cellStyle name="Normal 125 9" xfId="5891" xr:uid="{00000000-0005-0000-0000-00000F170000}"/>
    <cellStyle name="Normal 126" xfId="5892" xr:uid="{00000000-0005-0000-0000-000010170000}"/>
    <cellStyle name="Normal 126 2" xfId="5893" xr:uid="{00000000-0005-0000-0000-000011170000}"/>
    <cellStyle name="Normal 126 2 2" xfId="5894" xr:uid="{00000000-0005-0000-0000-000012170000}"/>
    <cellStyle name="Normal 126 2 2 2" xfId="5895" xr:uid="{00000000-0005-0000-0000-000013170000}"/>
    <cellStyle name="Normal 126 2 2 2 2" xfId="5896" xr:uid="{00000000-0005-0000-0000-000014170000}"/>
    <cellStyle name="Normal 126 2 2 2 2 2" xfId="5897" xr:uid="{00000000-0005-0000-0000-000015170000}"/>
    <cellStyle name="Normal 126 2 2 2 3" xfId="5898" xr:uid="{00000000-0005-0000-0000-000016170000}"/>
    <cellStyle name="Normal 126 2 2 2 3 2" xfId="5899" xr:uid="{00000000-0005-0000-0000-000017170000}"/>
    <cellStyle name="Normal 126 2 2 2 4" xfId="5900" xr:uid="{00000000-0005-0000-0000-000018170000}"/>
    <cellStyle name="Normal 126 2 2 3" xfId="5901" xr:uid="{00000000-0005-0000-0000-000019170000}"/>
    <cellStyle name="Normal 126 2 2 3 2" xfId="5902" xr:uid="{00000000-0005-0000-0000-00001A170000}"/>
    <cellStyle name="Normal 126 2 2 4" xfId="5903" xr:uid="{00000000-0005-0000-0000-00001B170000}"/>
    <cellStyle name="Normal 126 2 2 4 2" xfId="5904" xr:uid="{00000000-0005-0000-0000-00001C170000}"/>
    <cellStyle name="Normal 126 2 2 5" xfId="5905" xr:uid="{00000000-0005-0000-0000-00001D170000}"/>
    <cellStyle name="Normal 126 2 2 5 2" xfId="5906" xr:uid="{00000000-0005-0000-0000-00001E170000}"/>
    <cellStyle name="Normal 126 2 2 6" xfId="5907" xr:uid="{00000000-0005-0000-0000-00001F170000}"/>
    <cellStyle name="Normal 126 2 3" xfId="5908" xr:uid="{00000000-0005-0000-0000-000020170000}"/>
    <cellStyle name="Normal 126 2 3 2" xfId="5909" xr:uid="{00000000-0005-0000-0000-000021170000}"/>
    <cellStyle name="Normal 126 2 3 2 2" xfId="5910" xr:uid="{00000000-0005-0000-0000-000022170000}"/>
    <cellStyle name="Normal 126 2 3 3" xfId="5911" xr:uid="{00000000-0005-0000-0000-000023170000}"/>
    <cellStyle name="Normal 126 2 3 3 2" xfId="5912" xr:uid="{00000000-0005-0000-0000-000024170000}"/>
    <cellStyle name="Normal 126 2 3 4" xfId="5913" xr:uid="{00000000-0005-0000-0000-000025170000}"/>
    <cellStyle name="Normal 126 2 4" xfId="5914" xr:uid="{00000000-0005-0000-0000-000026170000}"/>
    <cellStyle name="Normal 126 2 4 2" xfId="5915" xr:uid="{00000000-0005-0000-0000-000027170000}"/>
    <cellStyle name="Normal 126 2 5" xfId="5916" xr:uid="{00000000-0005-0000-0000-000028170000}"/>
    <cellStyle name="Normal 126 2 5 2" xfId="5917" xr:uid="{00000000-0005-0000-0000-000029170000}"/>
    <cellStyle name="Normal 126 2 6" xfId="5918" xr:uid="{00000000-0005-0000-0000-00002A170000}"/>
    <cellStyle name="Normal 126 2 6 2" xfId="5919" xr:uid="{00000000-0005-0000-0000-00002B170000}"/>
    <cellStyle name="Normal 126 2 7" xfId="5920" xr:uid="{00000000-0005-0000-0000-00002C170000}"/>
    <cellStyle name="Normal 126 3" xfId="5921" xr:uid="{00000000-0005-0000-0000-00002D170000}"/>
    <cellStyle name="Normal 126 3 2" xfId="5922" xr:uid="{00000000-0005-0000-0000-00002E170000}"/>
    <cellStyle name="Normal 126 3 2 2" xfId="5923" xr:uid="{00000000-0005-0000-0000-00002F170000}"/>
    <cellStyle name="Normal 126 3 2 2 2" xfId="5924" xr:uid="{00000000-0005-0000-0000-000030170000}"/>
    <cellStyle name="Normal 126 3 2 2 2 2" xfId="5925" xr:uid="{00000000-0005-0000-0000-000031170000}"/>
    <cellStyle name="Normal 126 3 2 2 3" xfId="5926" xr:uid="{00000000-0005-0000-0000-000032170000}"/>
    <cellStyle name="Normal 126 3 2 2 3 2" xfId="5927" xr:uid="{00000000-0005-0000-0000-000033170000}"/>
    <cellStyle name="Normal 126 3 2 2 4" xfId="5928" xr:uid="{00000000-0005-0000-0000-000034170000}"/>
    <cellStyle name="Normal 126 3 2 3" xfId="5929" xr:uid="{00000000-0005-0000-0000-000035170000}"/>
    <cellStyle name="Normal 126 3 2 3 2" xfId="5930" xr:uid="{00000000-0005-0000-0000-000036170000}"/>
    <cellStyle name="Normal 126 3 2 4" xfId="5931" xr:uid="{00000000-0005-0000-0000-000037170000}"/>
    <cellStyle name="Normal 126 3 2 4 2" xfId="5932" xr:uid="{00000000-0005-0000-0000-000038170000}"/>
    <cellStyle name="Normal 126 3 2 5" xfId="5933" xr:uid="{00000000-0005-0000-0000-000039170000}"/>
    <cellStyle name="Normal 126 3 2 5 2" xfId="5934" xr:uid="{00000000-0005-0000-0000-00003A170000}"/>
    <cellStyle name="Normal 126 3 2 6" xfId="5935" xr:uid="{00000000-0005-0000-0000-00003B170000}"/>
    <cellStyle name="Normal 126 3 3" xfId="5936" xr:uid="{00000000-0005-0000-0000-00003C170000}"/>
    <cellStyle name="Normal 126 3 3 2" xfId="5937" xr:uid="{00000000-0005-0000-0000-00003D170000}"/>
    <cellStyle name="Normal 126 3 3 2 2" xfId="5938" xr:uid="{00000000-0005-0000-0000-00003E170000}"/>
    <cellStyle name="Normal 126 3 3 3" xfId="5939" xr:uid="{00000000-0005-0000-0000-00003F170000}"/>
    <cellStyle name="Normal 126 3 3 3 2" xfId="5940" xr:uid="{00000000-0005-0000-0000-000040170000}"/>
    <cellStyle name="Normal 126 3 3 4" xfId="5941" xr:uid="{00000000-0005-0000-0000-000041170000}"/>
    <cellStyle name="Normal 126 3 4" xfId="5942" xr:uid="{00000000-0005-0000-0000-000042170000}"/>
    <cellStyle name="Normal 126 3 4 2" xfId="5943" xr:uid="{00000000-0005-0000-0000-000043170000}"/>
    <cellStyle name="Normal 126 3 5" xfId="5944" xr:uid="{00000000-0005-0000-0000-000044170000}"/>
    <cellStyle name="Normal 126 3 5 2" xfId="5945" xr:uid="{00000000-0005-0000-0000-000045170000}"/>
    <cellStyle name="Normal 126 3 6" xfId="5946" xr:uid="{00000000-0005-0000-0000-000046170000}"/>
    <cellStyle name="Normal 126 3 6 2" xfId="5947" xr:uid="{00000000-0005-0000-0000-000047170000}"/>
    <cellStyle name="Normal 126 3 7" xfId="5948" xr:uid="{00000000-0005-0000-0000-000048170000}"/>
    <cellStyle name="Normal 126 4" xfId="5949" xr:uid="{00000000-0005-0000-0000-000049170000}"/>
    <cellStyle name="Normal 126 4 2" xfId="5950" xr:uid="{00000000-0005-0000-0000-00004A170000}"/>
    <cellStyle name="Normal 126 4 2 2" xfId="5951" xr:uid="{00000000-0005-0000-0000-00004B170000}"/>
    <cellStyle name="Normal 126 4 2 2 2" xfId="5952" xr:uid="{00000000-0005-0000-0000-00004C170000}"/>
    <cellStyle name="Normal 126 4 2 3" xfId="5953" xr:uid="{00000000-0005-0000-0000-00004D170000}"/>
    <cellStyle name="Normal 126 4 2 3 2" xfId="5954" xr:uid="{00000000-0005-0000-0000-00004E170000}"/>
    <cellStyle name="Normal 126 4 2 4" xfId="5955" xr:uid="{00000000-0005-0000-0000-00004F170000}"/>
    <cellStyle name="Normal 126 4 3" xfId="5956" xr:uid="{00000000-0005-0000-0000-000050170000}"/>
    <cellStyle name="Normal 126 4 3 2" xfId="5957" xr:uid="{00000000-0005-0000-0000-000051170000}"/>
    <cellStyle name="Normal 126 4 4" xfId="5958" xr:uid="{00000000-0005-0000-0000-000052170000}"/>
    <cellStyle name="Normal 126 4 4 2" xfId="5959" xr:uid="{00000000-0005-0000-0000-000053170000}"/>
    <cellStyle name="Normal 126 4 5" xfId="5960" xr:uid="{00000000-0005-0000-0000-000054170000}"/>
    <cellStyle name="Normal 126 4 5 2" xfId="5961" xr:uid="{00000000-0005-0000-0000-000055170000}"/>
    <cellStyle name="Normal 126 4 6" xfId="5962" xr:uid="{00000000-0005-0000-0000-000056170000}"/>
    <cellStyle name="Normal 126 5" xfId="5963" xr:uid="{00000000-0005-0000-0000-000057170000}"/>
    <cellStyle name="Normal 126 5 2" xfId="5964" xr:uid="{00000000-0005-0000-0000-000058170000}"/>
    <cellStyle name="Normal 126 5 2 2" xfId="5965" xr:uid="{00000000-0005-0000-0000-000059170000}"/>
    <cellStyle name="Normal 126 5 3" xfId="5966" xr:uid="{00000000-0005-0000-0000-00005A170000}"/>
    <cellStyle name="Normal 126 5 3 2" xfId="5967" xr:uid="{00000000-0005-0000-0000-00005B170000}"/>
    <cellStyle name="Normal 126 5 4" xfId="5968" xr:uid="{00000000-0005-0000-0000-00005C170000}"/>
    <cellStyle name="Normal 126 6" xfId="5969" xr:uid="{00000000-0005-0000-0000-00005D170000}"/>
    <cellStyle name="Normal 126 6 2" xfId="5970" xr:uid="{00000000-0005-0000-0000-00005E170000}"/>
    <cellStyle name="Normal 126 7" xfId="5971" xr:uid="{00000000-0005-0000-0000-00005F170000}"/>
    <cellStyle name="Normal 126 7 2" xfId="5972" xr:uid="{00000000-0005-0000-0000-000060170000}"/>
    <cellStyle name="Normal 126 8" xfId="5973" xr:uid="{00000000-0005-0000-0000-000061170000}"/>
    <cellStyle name="Normal 126 8 2" xfId="5974" xr:uid="{00000000-0005-0000-0000-000062170000}"/>
    <cellStyle name="Normal 126 9" xfId="5975" xr:uid="{00000000-0005-0000-0000-000063170000}"/>
    <cellStyle name="Normal 127" xfId="5976" xr:uid="{00000000-0005-0000-0000-000064170000}"/>
    <cellStyle name="Normal 127 2" xfId="5977" xr:uid="{00000000-0005-0000-0000-000065170000}"/>
    <cellStyle name="Normal 127 2 2" xfId="5978" xr:uid="{00000000-0005-0000-0000-000066170000}"/>
    <cellStyle name="Normal 127 2 2 2" xfId="5979" xr:uid="{00000000-0005-0000-0000-000067170000}"/>
    <cellStyle name="Normal 127 2 2 2 2" xfId="5980" xr:uid="{00000000-0005-0000-0000-000068170000}"/>
    <cellStyle name="Normal 127 2 2 2 2 2" xfId="5981" xr:uid="{00000000-0005-0000-0000-000069170000}"/>
    <cellStyle name="Normal 127 2 2 2 3" xfId="5982" xr:uid="{00000000-0005-0000-0000-00006A170000}"/>
    <cellStyle name="Normal 127 2 2 2 3 2" xfId="5983" xr:uid="{00000000-0005-0000-0000-00006B170000}"/>
    <cellStyle name="Normal 127 2 2 2 4" xfId="5984" xr:uid="{00000000-0005-0000-0000-00006C170000}"/>
    <cellStyle name="Normal 127 2 2 3" xfId="5985" xr:uid="{00000000-0005-0000-0000-00006D170000}"/>
    <cellStyle name="Normal 127 2 2 3 2" xfId="5986" xr:uid="{00000000-0005-0000-0000-00006E170000}"/>
    <cellStyle name="Normal 127 2 2 4" xfId="5987" xr:uid="{00000000-0005-0000-0000-00006F170000}"/>
    <cellStyle name="Normal 127 2 2 4 2" xfId="5988" xr:uid="{00000000-0005-0000-0000-000070170000}"/>
    <cellStyle name="Normal 127 2 2 5" xfId="5989" xr:uid="{00000000-0005-0000-0000-000071170000}"/>
    <cellStyle name="Normal 127 2 2 5 2" xfId="5990" xr:uid="{00000000-0005-0000-0000-000072170000}"/>
    <cellStyle name="Normal 127 2 2 6" xfId="5991" xr:uid="{00000000-0005-0000-0000-000073170000}"/>
    <cellStyle name="Normal 127 2 3" xfId="5992" xr:uid="{00000000-0005-0000-0000-000074170000}"/>
    <cellStyle name="Normal 127 2 3 2" xfId="5993" xr:uid="{00000000-0005-0000-0000-000075170000}"/>
    <cellStyle name="Normal 127 2 3 2 2" xfId="5994" xr:uid="{00000000-0005-0000-0000-000076170000}"/>
    <cellStyle name="Normal 127 2 3 3" xfId="5995" xr:uid="{00000000-0005-0000-0000-000077170000}"/>
    <cellStyle name="Normal 127 2 3 3 2" xfId="5996" xr:uid="{00000000-0005-0000-0000-000078170000}"/>
    <cellStyle name="Normal 127 2 3 4" xfId="5997" xr:uid="{00000000-0005-0000-0000-000079170000}"/>
    <cellStyle name="Normal 127 2 4" xfId="5998" xr:uid="{00000000-0005-0000-0000-00007A170000}"/>
    <cellStyle name="Normal 127 2 4 2" xfId="5999" xr:uid="{00000000-0005-0000-0000-00007B170000}"/>
    <cellStyle name="Normal 127 2 5" xfId="6000" xr:uid="{00000000-0005-0000-0000-00007C170000}"/>
    <cellStyle name="Normal 127 2 5 2" xfId="6001" xr:uid="{00000000-0005-0000-0000-00007D170000}"/>
    <cellStyle name="Normal 127 2 6" xfId="6002" xr:uid="{00000000-0005-0000-0000-00007E170000}"/>
    <cellStyle name="Normal 127 2 6 2" xfId="6003" xr:uid="{00000000-0005-0000-0000-00007F170000}"/>
    <cellStyle name="Normal 127 2 7" xfId="6004" xr:uid="{00000000-0005-0000-0000-000080170000}"/>
    <cellStyle name="Normal 127 3" xfId="6005" xr:uid="{00000000-0005-0000-0000-000081170000}"/>
    <cellStyle name="Normal 127 3 2" xfId="6006" xr:uid="{00000000-0005-0000-0000-000082170000}"/>
    <cellStyle name="Normal 127 3 2 2" xfId="6007" xr:uid="{00000000-0005-0000-0000-000083170000}"/>
    <cellStyle name="Normal 127 3 2 2 2" xfId="6008" xr:uid="{00000000-0005-0000-0000-000084170000}"/>
    <cellStyle name="Normal 127 3 2 2 2 2" xfId="6009" xr:uid="{00000000-0005-0000-0000-000085170000}"/>
    <cellStyle name="Normal 127 3 2 2 3" xfId="6010" xr:uid="{00000000-0005-0000-0000-000086170000}"/>
    <cellStyle name="Normal 127 3 2 2 3 2" xfId="6011" xr:uid="{00000000-0005-0000-0000-000087170000}"/>
    <cellStyle name="Normal 127 3 2 2 4" xfId="6012" xr:uid="{00000000-0005-0000-0000-000088170000}"/>
    <cellStyle name="Normal 127 3 2 3" xfId="6013" xr:uid="{00000000-0005-0000-0000-000089170000}"/>
    <cellStyle name="Normal 127 3 2 3 2" xfId="6014" xr:uid="{00000000-0005-0000-0000-00008A170000}"/>
    <cellStyle name="Normal 127 3 2 4" xfId="6015" xr:uid="{00000000-0005-0000-0000-00008B170000}"/>
    <cellStyle name="Normal 127 3 2 4 2" xfId="6016" xr:uid="{00000000-0005-0000-0000-00008C170000}"/>
    <cellStyle name="Normal 127 3 2 5" xfId="6017" xr:uid="{00000000-0005-0000-0000-00008D170000}"/>
    <cellStyle name="Normal 127 3 2 5 2" xfId="6018" xr:uid="{00000000-0005-0000-0000-00008E170000}"/>
    <cellStyle name="Normal 127 3 2 6" xfId="6019" xr:uid="{00000000-0005-0000-0000-00008F170000}"/>
    <cellStyle name="Normal 127 3 3" xfId="6020" xr:uid="{00000000-0005-0000-0000-000090170000}"/>
    <cellStyle name="Normal 127 3 3 2" xfId="6021" xr:uid="{00000000-0005-0000-0000-000091170000}"/>
    <cellStyle name="Normal 127 3 3 2 2" xfId="6022" xr:uid="{00000000-0005-0000-0000-000092170000}"/>
    <cellStyle name="Normal 127 3 3 3" xfId="6023" xr:uid="{00000000-0005-0000-0000-000093170000}"/>
    <cellStyle name="Normal 127 3 3 3 2" xfId="6024" xr:uid="{00000000-0005-0000-0000-000094170000}"/>
    <cellStyle name="Normal 127 3 3 4" xfId="6025" xr:uid="{00000000-0005-0000-0000-000095170000}"/>
    <cellStyle name="Normal 127 3 4" xfId="6026" xr:uid="{00000000-0005-0000-0000-000096170000}"/>
    <cellStyle name="Normal 127 3 4 2" xfId="6027" xr:uid="{00000000-0005-0000-0000-000097170000}"/>
    <cellStyle name="Normal 127 3 5" xfId="6028" xr:uid="{00000000-0005-0000-0000-000098170000}"/>
    <cellStyle name="Normal 127 3 5 2" xfId="6029" xr:uid="{00000000-0005-0000-0000-000099170000}"/>
    <cellStyle name="Normal 127 3 6" xfId="6030" xr:uid="{00000000-0005-0000-0000-00009A170000}"/>
    <cellStyle name="Normal 127 3 6 2" xfId="6031" xr:uid="{00000000-0005-0000-0000-00009B170000}"/>
    <cellStyle name="Normal 127 3 7" xfId="6032" xr:uid="{00000000-0005-0000-0000-00009C170000}"/>
    <cellStyle name="Normal 127 4" xfId="6033" xr:uid="{00000000-0005-0000-0000-00009D170000}"/>
    <cellStyle name="Normal 127 4 2" xfId="6034" xr:uid="{00000000-0005-0000-0000-00009E170000}"/>
    <cellStyle name="Normal 127 4 2 2" xfId="6035" xr:uid="{00000000-0005-0000-0000-00009F170000}"/>
    <cellStyle name="Normal 127 4 2 2 2" xfId="6036" xr:uid="{00000000-0005-0000-0000-0000A0170000}"/>
    <cellStyle name="Normal 127 4 2 3" xfId="6037" xr:uid="{00000000-0005-0000-0000-0000A1170000}"/>
    <cellStyle name="Normal 127 4 2 3 2" xfId="6038" xr:uid="{00000000-0005-0000-0000-0000A2170000}"/>
    <cellStyle name="Normal 127 4 2 4" xfId="6039" xr:uid="{00000000-0005-0000-0000-0000A3170000}"/>
    <cellStyle name="Normal 127 4 3" xfId="6040" xr:uid="{00000000-0005-0000-0000-0000A4170000}"/>
    <cellStyle name="Normal 127 4 3 2" xfId="6041" xr:uid="{00000000-0005-0000-0000-0000A5170000}"/>
    <cellStyle name="Normal 127 4 4" xfId="6042" xr:uid="{00000000-0005-0000-0000-0000A6170000}"/>
    <cellStyle name="Normal 127 4 4 2" xfId="6043" xr:uid="{00000000-0005-0000-0000-0000A7170000}"/>
    <cellStyle name="Normal 127 4 5" xfId="6044" xr:uid="{00000000-0005-0000-0000-0000A8170000}"/>
    <cellStyle name="Normal 127 4 5 2" xfId="6045" xr:uid="{00000000-0005-0000-0000-0000A9170000}"/>
    <cellStyle name="Normal 127 4 6" xfId="6046" xr:uid="{00000000-0005-0000-0000-0000AA170000}"/>
    <cellStyle name="Normal 127 5" xfId="6047" xr:uid="{00000000-0005-0000-0000-0000AB170000}"/>
    <cellStyle name="Normal 127 5 2" xfId="6048" xr:uid="{00000000-0005-0000-0000-0000AC170000}"/>
    <cellStyle name="Normal 127 5 2 2" xfId="6049" xr:uid="{00000000-0005-0000-0000-0000AD170000}"/>
    <cellStyle name="Normal 127 5 3" xfId="6050" xr:uid="{00000000-0005-0000-0000-0000AE170000}"/>
    <cellStyle name="Normal 127 5 3 2" xfId="6051" xr:uid="{00000000-0005-0000-0000-0000AF170000}"/>
    <cellStyle name="Normal 127 5 4" xfId="6052" xr:uid="{00000000-0005-0000-0000-0000B0170000}"/>
    <cellStyle name="Normal 127 6" xfId="6053" xr:uid="{00000000-0005-0000-0000-0000B1170000}"/>
    <cellStyle name="Normal 127 6 2" xfId="6054" xr:uid="{00000000-0005-0000-0000-0000B2170000}"/>
    <cellStyle name="Normal 127 7" xfId="6055" xr:uid="{00000000-0005-0000-0000-0000B3170000}"/>
    <cellStyle name="Normal 127 7 2" xfId="6056" xr:uid="{00000000-0005-0000-0000-0000B4170000}"/>
    <cellStyle name="Normal 127 8" xfId="6057" xr:uid="{00000000-0005-0000-0000-0000B5170000}"/>
    <cellStyle name="Normal 127 8 2" xfId="6058" xr:uid="{00000000-0005-0000-0000-0000B6170000}"/>
    <cellStyle name="Normal 127 9" xfId="6059" xr:uid="{00000000-0005-0000-0000-0000B7170000}"/>
    <cellStyle name="Normal 128" xfId="6060" xr:uid="{00000000-0005-0000-0000-0000B8170000}"/>
    <cellStyle name="Normal 128 2" xfId="6061" xr:uid="{00000000-0005-0000-0000-0000B9170000}"/>
    <cellStyle name="Normal 128 2 2" xfId="6062" xr:uid="{00000000-0005-0000-0000-0000BA170000}"/>
    <cellStyle name="Normal 128 2 2 2" xfId="6063" xr:uid="{00000000-0005-0000-0000-0000BB170000}"/>
    <cellStyle name="Normal 128 2 2 2 2" xfId="6064" xr:uid="{00000000-0005-0000-0000-0000BC170000}"/>
    <cellStyle name="Normal 128 2 2 2 2 2" xfId="6065" xr:uid="{00000000-0005-0000-0000-0000BD170000}"/>
    <cellStyle name="Normal 128 2 2 2 3" xfId="6066" xr:uid="{00000000-0005-0000-0000-0000BE170000}"/>
    <cellStyle name="Normal 128 2 2 2 3 2" xfId="6067" xr:uid="{00000000-0005-0000-0000-0000BF170000}"/>
    <cellStyle name="Normal 128 2 2 2 4" xfId="6068" xr:uid="{00000000-0005-0000-0000-0000C0170000}"/>
    <cellStyle name="Normal 128 2 2 3" xfId="6069" xr:uid="{00000000-0005-0000-0000-0000C1170000}"/>
    <cellStyle name="Normal 128 2 2 3 2" xfId="6070" xr:uid="{00000000-0005-0000-0000-0000C2170000}"/>
    <cellStyle name="Normal 128 2 2 4" xfId="6071" xr:uid="{00000000-0005-0000-0000-0000C3170000}"/>
    <cellStyle name="Normal 128 2 2 4 2" xfId="6072" xr:uid="{00000000-0005-0000-0000-0000C4170000}"/>
    <cellStyle name="Normal 128 2 2 5" xfId="6073" xr:uid="{00000000-0005-0000-0000-0000C5170000}"/>
    <cellStyle name="Normal 128 2 2 5 2" xfId="6074" xr:uid="{00000000-0005-0000-0000-0000C6170000}"/>
    <cellStyle name="Normal 128 2 2 6" xfId="6075" xr:uid="{00000000-0005-0000-0000-0000C7170000}"/>
    <cellStyle name="Normal 128 2 3" xfId="6076" xr:uid="{00000000-0005-0000-0000-0000C8170000}"/>
    <cellStyle name="Normal 128 2 3 2" xfId="6077" xr:uid="{00000000-0005-0000-0000-0000C9170000}"/>
    <cellStyle name="Normal 128 2 3 2 2" xfId="6078" xr:uid="{00000000-0005-0000-0000-0000CA170000}"/>
    <cellStyle name="Normal 128 2 3 3" xfId="6079" xr:uid="{00000000-0005-0000-0000-0000CB170000}"/>
    <cellStyle name="Normal 128 2 3 3 2" xfId="6080" xr:uid="{00000000-0005-0000-0000-0000CC170000}"/>
    <cellStyle name="Normal 128 2 3 4" xfId="6081" xr:uid="{00000000-0005-0000-0000-0000CD170000}"/>
    <cellStyle name="Normal 128 2 4" xfId="6082" xr:uid="{00000000-0005-0000-0000-0000CE170000}"/>
    <cellStyle name="Normal 128 2 4 2" xfId="6083" xr:uid="{00000000-0005-0000-0000-0000CF170000}"/>
    <cellStyle name="Normal 128 2 5" xfId="6084" xr:uid="{00000000-0005-0000-0000-0000D0170000}"/>
    <cellStyle name="Normal 128 2 5 2" xfId="6085" xr:uid="{00000000-0005-0000-0000-0000D1170000}"/>
    <cellStyle name="Normal 128 2 6" xfId="6086" xr:uid="{00000000-0005-0000-0000-0000D2170000}"/>
    <cellStyle name="Normal 128 2 6 2" xfId="6087" xr:uid="{00000000-0005-0000-0000-0000D3170000}"/>
    <cellStyle name="Normal 128 2 7" xfId="6088" xr:uid="{00000000-0005-0000-0000-0000D4170000}"/>
    <cellStyle name="Normal 128 3" xfId="6089" xr:uid="{00000000-0005-0000-0000-0000D5170000}"/>
    <cellStyle name="Normal 128 3 2" xfId="6090" xr:uid="{00000000-0005-0000-0000-0000D6170000}"/>
    <cellStyle name="Normal 128 3 2 2" xfId="6091" xr:uid="{00000000-0005-0000-0000-0000D7170000}"/>
    <cellStyle name="Normal 128 3 2 2 2" xfId="6092" xr:uid="{00000000-0005-0000-0000-0000D8170000}"/>
    <cellStyle name="Normal 128 3 2 2 2 2" xfId="6093" xr:uid="{00000000-0005-0000-0000-0000D9170000}"/>
    <cellStyle name="Normal 128 3 2 2 3" xfId="6094" xr:uid="{00000000-0005-0000-0000-0000DA170000}"/>
    <cellStyle name="Normal 128 3 2 2 3 2" xfId="6095" xr:uid="{00000000-0005-0000-0000-0000DB170000}"/>
    <cellStyle name="Normal 128 3 2 2 4" xfId="6096" xr:uid="{00000000-0005-0000-0000-0000DC170000}"/>
    <cellStyle name="Normal 128 3 2 3" xfId="6097" xr:uid="{00000000-0005-0000-0000-0000DD170000}"/>
    <cellStyle name="Normal 128 3 2 3 2" xfId="6098" xr:uid="{00000000-0005-0000-0000-0000DE170000}"/>
    <cellStyle name="Normal 128 3 2 4" xfId="6099" xr:uid="{00000000-0005-0000-0000-0000DF170000}"/>
    <cellStyle name="Normal 128 3 2 4 2" xfId="6100" xr:uid="{00000000-0005-0000-0000-0000E0170000}"/>
    <cellStyle name="Normal 128 3 2 5" xfId="6101" xr:uid="{00000000-0005-0000-0000-0000E1170000}"/>
    <cellStyle name="Normal 128 3 2 5 2" xfId="6102" xr:uid="{00000000-0005-0000-0000-0000E2170000}"/>
    <cellStyle name="Normal 128 3 2 6" xfId="6103" xr:uid="{00000000-0005-0000-0000-0000E3170000}"/>
    <cellStyle name="Normal 128 3 3" xfId="6104" xr:uid="{00000000-0005-0000-0000-0000E4170000}"/>
    <cellStyle name="Normal 128 3 3 2" xfId="6105" xr:uid="{00000000-0005-0000-0000-0000E5170000}"/>
    <cellStyle name="Normal 128 3 3 2 2" xfId="6106" xr:uid="{00000000-0005-0000-0000-0000E6170000}"/>
    <cellStyle name="Normal 128 3 3 3" xfId="6107" xr:uid="{00000000-0005-0000-0000-0000E7170000}"/>
    <cellStyle name="Normal 128 3 3 3 2" xfId="6108" xr:uid="{00000000-0005-0000-0000-0000E8170000}"/>
    <cellStyle name="Normal 128 3 3 4" xfId="6109" xr:uid="{00000000-0005-0000-0000-0000E9170000}"/>
    <cellStyle name="Normal 128 3 4" xfId="6110" xr:uid="{00000000-0005-0000-0000-0000EA170000}"/>
    <cellStyle name="Normal 128 3 4 2" xfId="6111" xr:uid="{00000000-0005-0000-0000-0000EB170000}"/>
    <cellStyle name="Normal 128 3 5" xfId="6112" xr:uid="{00000000-0005-0000-0000-0000EC170000}"/>
    <cellStyle name="Normal 128 3 5 2" xfId="6113" xr:uid="{00000000-0005-0000-0000-0000ED170000}"/>
    <cellStyle name="Normal 128 3 6" xfId="6114" xr:uid="{00000000-0005-0000-0000-0000EE170000}"/>
    <cellStyle name="Normal 128 3 6 2" xfId="6115" xr:uid="{00000000-0005-0000-0000-0000EF170000}"/>
    <cellStyle name="Normal 128 3 7" xfId="6116" xr:uid="{00000000-0005-0000-0000-0000F0170000}"/>
    <cellStyle name="Normal 128 4" xfId="6117" xr:uid="{00000000-0005-0000-0000-0000F1170000}"/>
    <cellStyle name="Normal 128 4 2" xfId="6118" xr:uid="{00000000-0005-0000-0000-0000F2170000}"/>
    <cellStyle name="Normal 128 4 2 2" xfId="6119" xr:uid="{00000000-0005-0000-0000-0000F3170000}"/>
    <cellStyle name="Normal 128 4 2 2 2" xfId="6120" xr:uid="{00000000-0005-0000-0000-0000F4170000}"/>
    <cellStyle name="Normal 128 4 2 3" xfId="6121" xr:uid="{00000000-0005-0000-0000-0000F5170000}"/>
    <cellStyle name="Normal 128 4 2 3 2" xfId="6122" xr:uid="{00000000-0005-0000-0000-0000F6170000}"/>
    <cellStyle name="Normal 128 4 2 4" xfId="6123" xr:uid="{00000000-0005-0000-0000-0000F7170000}"/>
    <cellStyle name="Normal 128 4 3" xfId="6124" xr:uid="{00000000-0005-0000-0000-0000F8170000}"/>
    <cellStyle name="Normal 128 4 3 2" xfId="6125" xr:uid="{00000000-0005-0000-0000-0000F9170000}"/>
    <cellStyle name="Normal 128 4 4" xfId="6126" xr:uid="{00000000-0005-0000-0000-0000FA170000}"/>
    <cellStyle name="Normal 128 4 4 2" xfId="6127" xr:uid="{00000000-0005-0000-0000-0000FB170000}"/>
    <cellStyle name="Normal 128 4 5" xfId="6128" xr:uid="{00000000-0005-0000-0000-0000FC170000}"/>
    <cellStyle name="Normal 128 4 5 2" xfId="6129" xr:uid="{00000000-0005-0000-0000-0000FD170000}"/>
    <cellStyle name="Normal 128 4 6" xfId="6130" xr:uid="{00000000-0005-0000-0000-0000FE170000}"/>
    <cellStyle name="Normal 128 5" xfId="6131" xr:uid="{00000000-0005-0000-0000-0000FF170000}"/>
    <cellStyle name="Normal 128 5 2" xfId="6132" xr:uid="{00000000-0005-0000-0000-000000180000}"/>
    <cellStyle name="Normal 128 5 2 2" xfId="6133" xr:uid="{00000000-0005-0000-0000-000001180000}"/>
    <cellStyle name="Normal 128 5 3" xfId="6134" xr:uid="{00000000-0005-0000-0000-000002180000}"/>
    <cellStyle name="Normal 128 5 3 2" xfId="6135" xr:uid="{00000000-0005-0000-0000-000003180000}"/>
    <cellStyle name="Normal 128 5 4" xfId="6136" xr:uid="{00000000-0005-0000-0000-000004180000}"/>
    <cellStyle name="Normal 128 6" xfId="6137" xr:uid="{00000000-0005-0000-0000-000005180000}"/>
    <cellStyle name="Normal 128 6 2" xfId="6138" xr:uid="{00000000-0005-0000-0000-000006180000}"/>
    <cellStyle name="Normal 128 7" xfId="6139" xr:uid="{00000000-0005-0000-0000-000007180000}"/>
    <cellStyle name="Normal 128 7 2" xfId="6140" xr:uid="{00000000-0005-0000-0000-000008180000}"/>
    <cellStyle name="Normal 128 8" xfId="6141" xr:uid="{00000000-0005-0000-0000-000009180000}"/>
    <cellStyle name="Normal 128 8 2" xfId="6142" xr:uid="{00000000-0005-0000-0000-00000A180000}"/>
    <cellStyle name="Normal 128 9" xfId="6143" xr:uid="{00000000-0005-0000-0000-00000B180000}"/>
    <cellStyle name="Normal 129" xfId="6144" xr:uid="{00000000-0005-0000-0000-00000C180000}"/>
    <cellStyle name="Normal 129 2" xfId="6145" xr:uid="{00000000-0005-0000-0000-00000D180000}"/>
    <cellStyle name="Normal 13" xfId="6146" xr:uid="{00000000-0005-0000-0000-00000E180000}"/>
    <cellStyle name="Normal 13 10" xfId="6147" xr:uid="{00000000-0005-0000-0000-00000F180000}"/>
    <cellStyle name="Normal 13 10 2" xfId="6148" xr:uid="{00000000-0005-0000-0000-000010180000}"/>
    <cellStyle name="Normal 13 11" xfId="6149" xr:uid="{00000000-0005-0000-0000-000011180000}"/>
    <cellStyle name="Normal 13 2" xfId="6150" xr:uid="{00000000-0005-0000-0000-000012180000}"/>
    <cellStyle name="Normal 13 2 2" xfId="6151" xr:uid="{00000000-0005-0000-0000-000013180000}"/>
    <cellStyle name="Normal 13 3" xfId="6152" xr:uid="{00000000-0005-0000-0000-000014180000}"/>
    <cellStyle name="Normal 13 3 2" xfId="6153" xr:uid="{00000000-0005-0000-0000-000015180000}"/>
    <cellStyle name="Normal 13 3 2 2" xfId="6154" xr:uid="{00000000-0005-0000-0000-000016180000}"/>
    <cellStyle name="Normal 13 3 3" xfId="6155" xr:uid="{00000000-0005-0000-0000-000017180000}"/>
    <cellStyle name="Normal 13 4" xfId="6156" xr:uid="{00000000-0005-0000-0000-000018180000}"/>
    <cellStyle name="Normal 13 4 2" xfId="6157" xr:uid="{00000000-0005-0000-0000-000019180000}"/>
    <cellStyle name="Normal 13 4 2 2" xfId="6158" xr:uid="{00000000-0005-0000-0000-00001A180000}"/>
    <cellStyle name="Normal 13 4 2 2 2" xfId="6159" xr:uid="{00000000-0005-0000-0000-00001B180000}"/>
    <cellStyle name="Normal 13 4 2 2 2 2" xfId="6160" xr:uid="{00000000-0005-0000-0000-00001C180000}"/>
    <cellStyle name="Normal 13 4 2 2 3" xfId="6161" xr:uid="{00000000-0005-0000-0000-00001D180000}"/>
    <cellStyle name="Normal 13 4 2 2 3 2" xfId="6162" xr:uid="{00000000-0005-0000-0000-00001E180000}"/>
    <cellStyle name="Normal 13 4 2 2 4" xfId="6163" xr:uid="{00000000-0005-0000-0000-00001F180000}"/>
    <cellStyle name="Normal 13 4 2 3" xfId="6164" xr:uid="{00000000-0005-0000-0000-000020180000}"/>
    <cellStyle name="Normal 13 4 2 3 2" xfId="6165" xr:uid="{00000000-0005-0000-0000-000021180000}"/>
    <cellStyle name="Normal 13 4 2 4" xfId="6166" xr:uid="{00000000-0005-0000-0000-000022180000}"/>
    <cellStyle name="Normal 13 4 2 4 2" xfId="6167" xr:uid="{00000000-0005-0000-0000-000023180000}"/>
    <cellStyle name="Normal 13 4 2 5" xfId="6168" xr:uid="{00000000-0005-0000-0000-000024180000}"/>
    <cellStyle name="Normal 13 4 2 5 2" xfId="6169" xr:uid="{00000000-0005-0000-0000-000025180000}"/>
    <cellStyle name="Normal 13 4 2 6" xfId="6170" xr:uid="{00000000-0005-0000-0000-000026180000}"/>
    <cellStyle name="Normal 13 4 3" xfId="6171" xr:uid="{00000000-0005-0000-0000-000027180000}"/>
    <cellStyle name="Normal 13 4 3 2" xfId="6172" xr:uid="{00000000-0005-0000-0000-000028180000}"/>
    <cellStyle name="Normal 13 4 3 2 2" xfId="6173" xr:uid="{00000000-0005-0000-0000-000029180000}"/>
    <cellStyle name="Normal 13 4 3 3" xfId="6174" xr:uid="{00000000-0005-0000-0000-00002A180000}"/>
    <cellStyle name="Normal 13 4 3 3 2" xfId="6175" xr:uid="{00000000-0005-0000-0000-00002B180000}"/>
    <cellStyle name="Normal 13 4 3 4" xfId="6176" xr:uid="{00000000-0005-0000-0000-00002C180000}"/>
    <cellStyle name="Normal 13 4 4" xfId="6177" xr:uid="{00000000-0005-0000-0000-00002D180000}"/>
    <cellStyle name="Normal 13 4 4 2" xfId="6178" xr:uid="{00000000-0005-0000-0000-00002E180000}"/>
    <cellStyle name="Normal 13 4 5" xfId="6179" xr:uid="{00000000-0005-0000-0000-00002F180000}"/>
    <cellStyle name="Normal 13 4 5 2" xfId="6180" xr:uid="{00000000-0005-0000-0000-000030180000}"/>
    <cellStyle name="Normal 13 4 6" xfId="6181" xr:uid="{00000000-0005-0000-0000-000031180000}"/>
    <cellStyle name="Normal 13 4 6 2" xfId="6182" xr:uid="{00000000-0005-0000-0000-000032180000}"/>
    <cellStyle name="Normal 13 4 7" xfId="6183" xr:uid="{00000000-0005-0000-0000-000033180000}"/>
    <cellStyle name="Normal 13 5" xfId="6184" xr:uid="{00000000-0005-0000-0000-000034180000}"/>
    <cellStyle name="Normal 13 5 2" xfId="6185" xr:uid="{00000000-0005-0000-0000-000035180000}"/>
    <cellStyle name="Normal 13 5 2 2" xfId="6186" xr:uid="{00000000-0005-0000-0000-000036180000}"/>
    <cellStyle name="Normal 13 5 2 2 2" xfId="6187" xr:uid="{00000000-0005-0000-0000-000037180000}"/>
    <cellStyle name="Normal 13 5 2 2 2 2" xfId="6188" xr:uid="{00000000-0005-0000-0000-000038180000}"/>
    <cellStyle name="Normal 13 5 2 2 3" xfId="6189" xr:uid="{00000000-0005-0000-0000-000039180000}"/>
    <cellStyle name="Normal 13 5 2 2 3 2" xfId="6190" xr:uid="{00000000-0005-0000-0000-00003A180000}"/>
    <cellStyle name="Normal 13 5 2 2 4" xfId="6191" xr:uid="{00000000-0005-0000-0000-00003B180000}"/>
    <cellStyle name="Normal 13 5 2 3" xfId="6192" xr:uid="{00000000-0005-0000-0000-00003C180000}"/>
    <cellStyle name="Normal 13 5 2 3 2" xfId="6193" xr:uid="{00000000-0005-0000-0000-00003D180000}"/>
    <cellStyle name="Normal 13 5 2 4" xfId="6194" xr:uid="{00000000-0005-0000-0000-00003E180000}"/>
    <cellStyle name="Normal 13 5 2 4 2" xfId="6195" xr:uid="{00000000-0005-0000-0000-00003F180000}"/>
    <cellStyle name="Normal 13 5 2 5" xfId="6196" xr:uid="{00000000-0005-0000-0000-000040180000}"/>
    <cellStyle name="Normal 13 5 2 5 2" xfId="6197" xr:uid="{00000000-0005-0000-0000-000041180000}"/>
    <cellStyle name="Normal 13 5 2 6" xfId="6198" xr:uid="{00000000-0005-0000-0000-000042180000}"/>
    <cellStyle name="Normal 13 5 3" xfId="6199" xr:uid="{00000000-0005-0000-0000-000043180000}"/>
    <cellStyle name="Normal 13 5 3 2" xfId="6200" xr:uid="{00000000-0005-0000-0000-000044180000}"/>
    <cellStyle name="Normal 13 5 3 2 2" xfId="6201" xr:uid="{00000000-0005-0000-0000-000045180000}"/>
    <cellStyle name="Normal 13 5 3 3" xfId="6202" xr:uid="{00000000-0005-0000-0000-000046180000}"/>
    <cellStyle name="Normal 13 5 3 3 2" xfId="6203" xr:uid="{00000000-0005-0000-0000-000047180000}"/>
    <cellStyle name="Normal 13 5 3 4" xfId="6204" xr:uid="{00000000-0005-0000-0000-000048180000}"/>
    <cellStyle name="Normal 13 5 4" xfId="6205" xr:uid="{00000000-0005-0000-0000-000049180000}"/>
    <cellStyle name="Normal 13 5 4 2" xfId="6206" xr:uid="{00000000-0005-0000-0000-00004A180000}"/>
    <cellStyle name="Normal 13 5 5" xfId="6207" xr:uid="{00000000-0005-0000-0000-00004B180000}"/>
    <cellStyle name="Normal 13 5 5 2" xfId="6208" xr:uid="{00000000-0005-0000-0000-00004C180000}"/>
    <cellStyle name="Normal 13 5 6" xfId="6209" xr:uid="{00000000-0005-0000-0000-00004D180000}"/>
    <cellStyle name="Normal 13 5 6 2" xfId="6210" xr:uid="{00000000-0005-0000-0000-00004E180000}"/>
    <cellStyle name="Normal 13 5 7" xfId="6211" xr:uid="{00000000-0005-0000-0000-00004F180000}"/>
    <cellStyle name="Normal 13 6" xfId="6212" xr:uid="{00000000-0005-0000-0000-000050180000}"/>
    <cellStyle name="Normal 13 6 2" xfId="6213" xr:uid="{00000000-0005-0000-0000-000051180000}"/>
    <cellStyle name="Normal 13 6 2 2" xfId="6214" xr:uid="{00000000-0005-0000-0000-000052180000}"/>
    <cellStyle name="Normal 13 6 2 2 2" xfId="6215" xr:uid="{00000000-0005-0000-0000-000053180000}"/>
    <cellStyle name="Normal 13 6 2 3" xfId="6216" xr:uid="{00000000-0005-0000-0000-000054180000}"/>
    <cellStyle name="Normal 13 6 2 3 2" xfId="6217" xr:uid="{00000000-0005-0000-0000-000055180000}"/>
    <cellStyle name="Normal 13 6 2 4" xfId="6218" xr:uid="{00000000-0005-0000-0000-000056180000}"/>
    <cellStyle name="Normal 13 6 3" xfId="6219" xr:uid="{00000000-0005-0000-0000-000057180000}"/>
    <cellStyle name="Normal 13 6 3 2" xfId="6220" xr:uid="{00000000-0005-0000-0000-000058180000}"/>
    <cellStyle name="Normal 13 6 4" xfId="6221" xr:uid="{00000000-0005-0000-0000-000059180000}"/>
    <cellStyle name="Normal 13 6 4 2" xfId="6222" xr:uid="{00000000-0005-0000-0000-00005A180000}"/>
    <cellStyle name="Normal 13 6 5" xfId="6223" xr:uid="{00000000-0005-0000-0000-00005B180000}"/>
    <cellStyle name="Normal 13 6 5 2" xfId="6224" xr:uid="{00000000-0005-0000-0000-00005C180000}"/>
    <cellStyle name="Normal 13 6 6" xfId="6225" xr:uid="{00000000-0005-0000-0000-00005D180000}"/>
    <cellStyle name="Normal 13 7" xfId="6226" xr:uid="{00000000-0005-0000-0000-00005E180000}"/>
    <cellStyle name="Normal 13 7 2" xfId="6227" xr:uid="{00000000-0005-0000-0000-00005F180000}"/>
    <cellStyle name="Normal 13 7 2 2" xfId="6228" xr:uid="{00000000-0005-0000-0000-000060180000}"/>
    <cellStyle name="Normal 13 7 3" xfId="6229" xr:uid="{00000000-0005-0000-0000-000061180000}"/>
    <cellStyle name="Normal 13 7 3 2" xfId="6230" xr:uid="{00000000-0005-0000-0000-000062180000}"/>
    <cellStyle name="Normal 13 7 4" xfId="6231" xr:uid="{00000000-0005-0000-0000-000063180000}"/>
    <cellStyle name="Normal 13 8" xfId="6232" xr:uid="{00000000-0005-0000-0000-000064180000}"/>
    <cellStyle name="Normal 13 8 2" xfId="6233" xr:uid="{00000000-0005-0000-0000-000065180000}"/>
    <cellStyle name="Normal 13 9" xfId="6234" xr:uid="{00000000-0005-0000-0000-000066180000}"/>
    <cellStyle name="Normal 13 9 2" xfId="6235" xr:uid="{00000000-0005-0000-0000-000067180000}"/>
    <cellStyle name="Normal 130" xfId="6236" xr:uid="{00000000-0005-0000-0000-000068180000}"/>
    <cellStyle name="Normal 130 2" xfId="6237" xr:uid="{00000000-0005-0000-0000-000069180000}"/>
    <cellStyle name="Normal 131" xfId="6238" xr:uid="{00000000-0005-0000-0000-00006A180000}"/>
    <cellStyle name="Normal 131 2" xfId="6239" xr:uid="{00000000-0005-0000-0000-00006B180000}"/>
    <cellStyle name="Normal 132" xfId="6240" xr:uid="{00000000-0005-0000-0000-00006C180000}"/>
    <cellStyle name="Normal 133" xfId="6241" xr:uid="{00000000-0005-0000-0000-00006D180000}"/>
    <cellStyle name="Normal 133 2" xfId="6242" xr:uid="{00000000-0005-0000-0000-00006E180000}"/>
    <cellStyle name="Normal 134" xfId="6243" xr:uid="{00000000-0005-0000-0000-00006F180000}"/>
    <cellStyle name="Normal 134 2" xfId="6244" xr:uid="{00000000-0005-0000-0000-000070180000}"/>
    <cellStyle name="Normal 135" xfId="6245" xr:uid="{00000000-0005-0000-0000-000071180000}"/>
    <cellStyle name="Normal 135 2" xfId="6246" xr:uid="{00000000-0005-0000-0000-000072180000}"/>
    <cellStyle name="Normal 136" xfId="6247" xr:uid="{00000000-0005-0000-0000-000073180000}"/>
    <cellStyle name="Normal 136 2" xfId="6248" xr:uid="{00000000-0005-0000-0000-000074180000}"/>
    <cellStyle name="Normal 137" xfId="6249" xr:uid="{00000000-0005-0000-0000-000075180000}"/>
    <cellStyle name="Normal 137 2" xfId="6250" xr:uid="{00000000-0005-0000-0000-000076180000}"/>
    <cellStyle name="Normal 138" xfId="6251" xr:uid="{00000000-0005-0000-0000-000077180000}"/>
    <cellStyle name="Normal 139" xfId="6252" xr:uid="{00000000-0005-0000-0000-000078180000}"/>
    <cellStyle name="Normal 139 2" xfId="6253" xr:uid="{00000000-0005-0000-0000-000079180000}"/>
    <cellStyle name="Normal 14" xfId="6254" xr:uid="{00000000-0005-0000-0000-00007A180000}"/>
    <cellStyle name="Normal 14 2" xfId="6255" xr:uid="{00000000-0005-0000-0000-00007B180000}"/>
    <cellStyle name="Normal 14 2 2" xfId="6256" xr:uid="{00000000-0005-0000-0000-00007C180000}"/>
    <cellStyle name="Normal 14 3" xfId="6257" xr:uid="{00000000-0005-0000-0000-00007D180000}"/>
    <cellStyle name="Normal 14 3 2" xfId="6258" xr:uid="{00000000-0005-0000-0000-00007E180000}"/>
    <cellStyle name="Normal 14 3 2 2" xfId="6259" xr:uid="{00000000-0005-0000-0000-00007F180000}"/>
    <cellStyle name="Normal 14 3 2 2 2" xfId="6260" xr:uid="{00000000-0005-0000-0000-000080180000}"/>
    <cellStyle name="Normal 14 3 2 2 2 2" xfId="6261" xr:uid="{00000000-0005-0000-0000-000081180000}"/>
    <cellStyle name="Normal 14 3 2 2 2 2 2" xfId="6262" xr:uid="{00000000-0005-0000-0000-000082180000}"/>
    <cellStyle name="Normal 14 3 2 2 2 3" xfId="6263" xr:uid="{00000000-0005-0000-0000-000083180000}"/>
    <cellStyle name="Normal 14 3 2 2 2 3 2" xfId="6264" xr:uid="{00000000-0005-0000-0000-000084180000}"/>
    <cellStyle name="Normal 14 3 2 2 2 4" xfId="6265" xr:uid="{00000000-0005-0000-0000-000085180000}"/>
    <cellStyle name="Normal 14 3 2 2 3" xfId="6266" xr:uid="{00000000-0005-0000-0000-000086180000}"/>
    <cellStyle name="Normal 14 3 2 2 3 2" xfId="6267" xr:uid="{00000000-0005-0000-0000-000087180000}"/>
    <cellStyle name="Normal 14 3 2 2 4" xfId="6268" xr:uid="{00000000-0005-0000-0000-000088180000}"/>
    <cellStyle name="Normal 14 3 2 2 4 2" xfId="6269" xr:uid="{00000000-0005-0000-0000-000089180000}"/>
    <cellStyle name="Normal 14 3 2 2 5" xfId="6270" xr:uid="{00000000-0005-0000-0000-00008A180000}"/>
    <cellStyle name="Normal 14 3 2 2 5 2" xfId="6271" xr:uid="{00000000-0005-0000-0000-00008B180000}"/>
    <cellStyle name="Normal 14 3 2 2 6" xfId="6272" xr:uid="{00000000-0005-0000-0000-00008C180000}"/>
    <cellStyle name="Normal 14 3 2 3" xfId="6273" xr:uid="{00000000-0005-0000-0000-00008D180000}"/>
    <cellStyle name="Normal 14 3 2 3 2" xfId="6274" xr:uid="{00000000-0005-0000-0000-00008E180000}"/>
    <cellStyle name="Normal 14 3 2 3 2 2" xfId="6275" xr:uid="{00000000-0005-0000-0000-00008F180000}"/>
    <cellStyle name="Normal 14 3 2 3 3" xfId="6276" xr:uid="{00000000-0005-0000-0000-000090180000}"/>
    <cellStyle name="Normal 14 3 2 3 3 2" xfId="6277" xr:uid="{00000000-0005-0000-0000-000091180000}"/>
    <cellStyle name="Normal 14 3 2 3 4" xfId="6278" xr:uid="{00000000-0005-0000-0000-000092180000}"/>
    <cellStyle name="Normal 14 3 2 4" xfId="6279" xr:uid="{00000000-0005-0000-0000-000093180000}"/>
    <cellStyle name="Normal 14 3 2 4 2" xfId="6280" xr:uid="{00000000-0005-0000-0000-000094180000}"/>
    <cellStyle name="Normal 14 3 2 5" xfId="6281" xr:uid="{00000000-0005-0000-0000-000095180000}"/>
    <cellStyle name="Normal 14 3 2 5 2" xfId="6282" xr:uid="{00000000-0005-0000-0000-000096180000}"/>
    <cellStyle name="Normal 14 3 2 6" xfId="6283" xr:uid="{00000000-0005-0000-0000-000097180000}"/>
    <cellStyle name="Normal 14 3 2 6 2" xfId="6284" xr:uid="{00000000-0005-0000-0000-000098180000}"/>
    <cellStyle name="Normal 14 3 2 7" xfId="6285" xr:uid="{00000000-0005-0000-0000-000099180000}"/>
    <cellStyle name="Normal 14 3 3" xfId="6286" xr:uid="{00000000-0005-0000-0000-00009A180000}"/>
    <cellStyle name="Normal 14 3 3 2" xfId="6287" xr:uid="{00000000-0005-0000-0000-00009B180000}"/>
    <cellStyle name="Normal 14 3 3 2 2" xfId="6288" xr:uid="{00000000-0005-0000-0000-00009C180000}"/>
    <cellStyle name="Normal 14 3 3 2 2 2" xfId="6289" xr:uid="{00000000-0005-0000-0000-00009D180000}"/>
    <cellStyle name="Normal 14 3 3 2 2 2 2" xfId="6290" xr:uid="{00000000-0005-0000-0000-00009E180000}"/>
    <cellStyle name="Normal 14 3 3 2 2 3" xfId="6291" xr:uid="{00000000-0005-0000-0000-00009F180000}"/>
    <cellStyle name="Normal 14 3 3 2 2 3 2" xfId="6292" xr:uid="{00000000-0005-0000-0000-0000A0180000}"/>
    <cellStyle name="Normal 14 3 3 2 2 4" xfId="6293" xr:uid="{00000000-0005-0000-0000-0000A1180000}"/>
    <cellStyle name="Normal 14 3 3 2 3" xfId="6294" xr:uid="{00000000-0005-0000-0000-0000A2180000}"/>
    <cellStyle name="Normal 14 3 3 2 3 2" xfId="6295" xr:uid="{00000000-0005-0000-0000-0000A3180000}"/>
    <cellStyle name="Normal 14 3 3 2 4" xfId="6296" xr:uid="{00000000-0005-0000-0000-0000A4180000}"/>
    <cellStyle name="Normal 14 3 3 2 4 2" xfId="6297" xr:uid="{00000000-0005-0000-0000-0000A5180000}"/>
    <cellStyle name="Normal 14 3 3 2 5" xfId="6298" xr:uid="{00000000-0005-0000-0000-0000A6180000}"/>
    <cellStyle name="Normal 14 3 3 2 5 2" xfId="6299" xr:uid="{00000000-0005-0000-0000-0000A7180000}"/>
    <cellStyle name="Normal 14 3 3 2 6" xfId="6300" xr:uid="{00000000-0005-0000-0000-0000A8180000}"/>
    <cellStyle name="Normal 14 3 3 3" xfId="6301" xr:uid="{00000000-0005-0000-0000-0000A9180000}"/>
    <cellStyle name="Normal 14 3 3 3 2" xfId="6302" xr:uid="{00000000-0005-0000-0000-0000AA180000}"/>
    <cellStyle name="Normal 14 3 3 3 2 2" xfId="6303" xr:uid="{00000000-0005-0000-0000-0000AB180000}"/>
    <cellStyle name="Normal 14 3 3 3 3" xfId="6304" xr:uid="{00000000-0005-0000-0000-0000AC180000}"/>
    <cellStyle name="Normal 14 3 3 3 3 2" xfId="6305" xr:uid="{00000000-0005-0000-0000-0000AD180000}"/>
    <cellStyle name="Normal 14 3 3 3 4" xfId="6306" xr:uid="{00000000-0005-0000-0000-0000AE180000}"/>
    <cellStyle name="Normal 14 3 3 4" xfId="6307" xr:uid="{00000000-0005-0000-0000-0000AF180000}"/>
    <cellStyle name="Normal 14 3 3 4 2" xfId="6308" xr:uid="{00000000-0005-0000-0000-0000B0180000}"/>
    <cellStyle name="Normal 14 3 3 5" xfId="6309" xr:uid="{00000000-0005-0000-0000-0000B1180000}"/>
    <cellStyle name="Normal 14 3 3 5 2" xfId="6310" xr:uid="{00000000-0005-0000-0000-0000B2180000}"/>
    <cellStyle name="Normal 14 3 3 6" xfId="6311" xr:uid="{00000000-0005-0000-0000-0000B3180000}"/>
    <cellStyle name="Normal 14 3 3 6 2" xfId="6312" xr:uid="{00000000-0005-0000-0000-0000B4180000}"/>
    <cellStyle name="Normal 14 3 3 7" xfId="6313" xr:uid="{00000000-0005-0000-0000-0000B5180000}"/>
    <cellStyle name="Normal 14 3 4" xfId="6314" xr:uid="{00000000-0005-0000-0000-0000B6180000}"/>
    <cellStyle name="Normal 14 3 4 2" xfId="6315" xr:uid="{00000000-0005-0000-0000-0000B7180000}"/>
    <cellStyle name="Normal 14 3 4 2 2" xfId="6316" xr:uid="{00000000-0005-0000-0000-0000B8180000}"/>
    <cellStyle name="Normal 14 3 4 2 2 2" xfId="6317" xr:uid="{00000000-0005-0000-0000-0000B9180000}"/>
    <cellStyle name="Normal 14 3 4 2 3" xfId="6318" xr:uid="{00000000-0005-0000-0000-0000BA180000}"/>
    <cellStyle name="Normal 14 3 4 2 3 2" xfId="6319" xr:uid="{00000000-0005-0000-0000-0000BB180000}"/>
    <cellStyle name="Normal 14 3 4 2 4" xfId="6320" xr:uid="{00000000-0005-0000-0000-0000BC180000}"/>
    <cellStyle name="Normal 14 3 4 3" xfId="6321" xr:uid="{00000000-0005-0000-0000-0000BD180000}"/>
    <cellStyle name="Normal 14 3 4 3 2" xfId="6322" xr:uid="{00000000-0005-0000-0000-0000BE180000}"/>
    <cellStyle name="Normal 14 3 4 4" xfId="6323" xr:uid="{00000000-0005-0000-0000-0000BF180000}"/>
    <cellStyle name="Normal 14 3 4 4 2" xfId="6324" xr:uid="{00000000-0005-0000-0000-0000C0180000}"/>
    <cellStyle name="Normal 14 3 4 5" xfId="6325" xr:uid="{00000000-0005-0000-0000-0000C1180000}"/>
    <cellStyle name="Normal 14 3 4 5 2" xfId="6326" xr:uid="{00000000-0005-0000-0000-0000C2180000}"/>
    <cellStyle name="Normal 14 3 4 6" xfId="6327" xr:uid="{00000000-0005-0000-0000-0000C3180000}"/>
    <cellStyle name="Normal 14 3 5" xfId="6328" xr:uid="{00000000-0005-0000-0000-0000C4180000}"/>
    <cellStyle name="Normal 14 3 5 2" xfId="6329" xr:uid="{00000000-0005-0000-0000-0000C5180000}"/>
    <cellStyle name="Normal 14 3 5 2 2" xfId="6330" xr:uid="{00000000-0005-0000-0000-0000C6180000}"/>
    <cellStyle name="Normal 14 3 5 3" xfId="6331" xr:uid="{00000000-0005-0000-0000-0000C7180000}"/>
    <cellStyle name="Normal 14 3 5 3 2" xfId="6332" xr:uid="{00000000-0005-0000-0000-0000C8180000}"/>
    <cellStyle name="Normal 14 3 5 4" xfId="6333" xr:uid="{00000000-0005-0000-0000-0000C9180000}"/>
    <cellStyle name="Normal 14 3 6" xfId="6334" xr:uid="{00000000-0005-0000-0000-0000CA180000}"/>
    <cellStyle name="Normal 14 3 6 2" xfId="6335" xr:uid="{00000000-0005-0000-0000-0000CB180000}"/>
    <cellStyle name="Normal 14 3 7" xfId="6336" xr:uid="{00000000-0005-0000-0000-0000CC180000}"/>
    <cellStyle name="Normal 14 3 7 2" xfId="6337" xr:uid="{00000000-0005-0000-0000-0000CD180000}"/>
    <cellStyle name="Normal 14 3 8" xfId="6338" xr:uid="{00000000-0005-0000-0000-0000CE180000}"/>
    <cellStyle name="Normal 14 3 8 2" xfId="6339" xr:uid="{00000000-0005-0000-0000-0000CF180000}"/>
    <cellStyle name="Normal 14 3 9" xfId="6340" xr:uid="{00000000-0005-0000-0000-0000D0180000}"/>
    <cellStyle name="Normal 14 4" xfId="6341" xr:uid="{00000000-0005-0000-0000-0000D1180000}"/>
    <cellStyle name="Normal 14 5" xfId="16636" xr:uid="{00000000-0005-0000-0000-0000D2180000}"/>
    <cellStyle name="Normal 140" xfId="6342" xr:uid="{00000000-0005-0000-0000-0000D3180000}"/>
    <cellStyle name="Normal 140 2" xfId="6343" xr:uid="{00000000-0005-0000-0000-0000D4180000}"/>
    <cellStyle name="Normal 140 2 2" xfId="6344" xr:uid="{00000000-0005-0000-0000-0000D5180000}"/>
    <cellStyle name="Normal 140 2 2 2" xfId="6345" xr:uid="{00000000-0005-0000-0000-0000D6180000}"/>
    <cellStyle name="Normal 140 2 2 2 2" xfId="6346" xr:uid="{00000000-0005-0000-0000-0000D7180000}"/>
    <cellStyle name="Normal 140 2 2 2 2 2" xfId="6347" xr:uid="{00000000-0005-0000-0000-0000D8180000}"/>
    <cellStyle name="Normal 140 2 2 2 3" xfId="6348" xr:uid="{00000000-0005-0000-0000-0000D9180000}"/>
    <cellStyle name="Normal 140 2 2 2 3 2" xfId="6349" xr:uid="{00000000-0005-0000-0000-0000DA180000}"/>
    <cellStyle name="Normal 140 2 2 2 4" xfId="6350" xr:uid="{00000000-0005-0000-0000-0000DB180000}"/>
    <cellStyle name="Normal 140 2 2 3" xfId="6351" xr:uid="{00000000-0005-0000-0000-0000DC180000}"/>
    <cellStyle name="Normal 140 2 2 3 2" xfId="6352" xr:uid="{00000000-0005-0000-0000-0000DD180000}"/>
    <cellStyle name="Normal 140 2 2 4" xfId="6353" xr:uid="{00000000-0005-0000-0000-0000DE180000}"/>
    <cellStyle name="Normal 140 2 2 4 2" xfId="6354" xr:uid="{00000000-0005-0000-0000-0000DF180000}"/>
    <cellStyle name="Normal 140 2 2 5" xfId="6355" xr:uid="{00000000-0005-0000-0000-0000E0180000}"/>
    <cellStyle name="Normal 140 2 2 5 2" xfId="6356" xr:uid="{00000000-0005-0000-0000-0000E1180000}"/>
    <cellStyle name="Normal 140 2 2 6" xfId="6357" xr:uid="{00000000-0005-0000-0000-0000E2180000}"/>
    <cellStyle name="Normal 140 2 3" xfId="6358" xr:uid="{00000000-0005-0000-0000-0000E3180000}"/>
    <cellStyle name="Normal 140 2 3 2" xfId="6359" xr:uid="{00000000-0005-0000-0000-0000E4180000}"/>
    <cellStyle name="Normal 140 2 3 2 2" xfId="6360" xr:uid="{00000000-0005-0000-0000-0000E5180000}"/>
    <cellStyle name="Normal 140 2 3 3" xfId="6361" xr:uid="{00000000-0005-0000-0000-0000E6180000}"/>
    <cellStyle name="Normal 140 2 3 3 2" xfId="6362" xr:uid="{00000000-0005-0000-0000-0000E7180000}"/>
    <cellStyle name="Normal 140 2 3 4" xfId="6363" xr:uid="{00000000-0005-0000-0000-0000E8180000}"/>
    <cellStyle name="Normal 140 2 4" xfId="6364" xr:uid="{00000000-0005-0000-0000-0000E9180000}"/>
    <cellStyle name="Normal 140 2 4 2" xfId="6365" xr:uid="{00000000-0005-0000-0000-0000EA180000}"/>
    <cellStyle name="Normal 140 2 5" xfId="6366" xr:uid="{00000000-0005-0000-0000-0000EB180000}"/>
    <cellStyle name="Normal 140 2 5 2" xfId="6367" xr:uid="{00000000-0005-0000-0000-0000EC180000}"/>
    <cellStyle name="Normal 140 2 6" xfId="6368" xr:uid="{00000000-0005-0000-0000-0000ED180000}"/>
    <cellStyle name="Normal 140 2 6 2" xfId="6369" xr:uid="{00000000-0005-0000-0000-0000EE180000}"/>
    <cellStyle name="Normal 140 2 7" xfId="6370" xr:uid="{00000000-0005-0000-0000-0000EF180000}"/>
    <cellStyle name="Normal 140 3" xfId="6371" xr:uid="{00000000-0005-0000-0000-0000F0180000}"/>
    <cellStyle name="Normal 140 3 2" xfId="6372" xr:uid="{00000000-0005-0000-0000-0000F1180000}"/>
    <cellStyle name="Normal 140 3 2 2" xfId="6373" xr:uid="{00000000-0005-0000-0000-0000F2180000}"/>
    <cellStyle name="Normal 140 3 2 2 2" xfId="6374" xr:uid="{00000000-0005-0000-0000-0000F3180000}"/>
    <cellStyle name="Normal 140 3 2 2 2 2" xfId="6375" xr:uid="{00000000-0005-0000-0000-0000F4180000}"/>
    <cellStyle name="Normal 140 3 2 2 3" xfId="6376" xr:uid="{00000000-0005-0000-0000-0000F5180000}"/>
    <cellStyle name="Normal 140 3 2 2 3 2" xfId="6377" xr:uid="{00000000-0005-0000-0000-0000F6180000}"/>
    <cellStyle name="Normal 140 3 2 2 4" xfId="6378" xr:uid="{00000000-0005-0000-0000-0000F7180000}"/>
    <cellStyle name="Normal 140 3 2 3" xfId="6379" xr:uid="{00000000-0005-0000-0000-0000F8180000}"/>
    <cellStyle name="Normal 140 3 2 3 2" xfId="6380" xr:uid="{00000000-0005-0000-0000-0000F9180000}"/>
    <cellStyle name="Normal 140 3 2 4" xfId="6381" xr:uid="{00000000-0005-0000-0000-0000FA180000}"/>
    <cellStyle name="Normal 140 3 2 4 2" xfId="6382" xr:uid="{00000000-0005-0000-0000-0000FB180000}"/>
    <cellStyle name="Normal 140 3 2 5" xfId="6383" xr:uid="{00000000-0005-0000-0000-0000FC180000}"/>
    <cellStyle name="Normal 140 3 2 5 2" xfId="6384" xr:uid="{00000000-0005-0000-0000-0000FD180000}"/>
    <cellStyle name="Normal 140 3 2 6" xfId="6385" xr:uid="{00000000-0005-0000-0000-0000FE180000}"/>
    <cellStyle name="Normal 140 3 3" xfId="6386" xr:uid="{00000000-0005-0000-0000-0000FF180000}"/>
    <cellStyle name="Normal 140 3 3 2" xfId="6387" xr:uid="{00000000-0005-0000-0000-000000190000}"/>
    <cellStyle name="Normal 140 3 3 2 2" xfId="6388" xr:uid="{00000000-0005-0000-0000-000001190000}"/>
    <cellStyle name="Normal 140 3 3 3" xfId="6389" xr:uid="{00000000-0005-0000-0000-000002190000}"/>
    <cellStyle name="Normal 140 3 3 3 2" xfId="6390" xr:uid="{00000000-0005-0000-0000-000003190000}"/>
    <cellStyle name="Normal 140 3 3 4" xfId="6391" xr:uid="{00000000-0005-0000-0000-000004190000}"/>
    <cellStyle name="Normal 140 3 4" xfId="6392" xr:uid="{00000000-0005-0000-0000-000005190000}"/>
    <cellStyle name="Normal 140 3 4 2" xfId="6393" xr:uid="{00000000-0005-0000-0000-000006190000}"/>
    <cellStyle name="Normal 140 3 5" xfId="6394" xr:uid="{00000000-0005-0000-0000-000007190000}"/>
    <cellStyle name="Normal 140 3 5 2" xfId="6395" xr:uid="{00000000-0005-0000-0000-000008190000}"/>
    <cellStyle name="Normal 140 3 6" xfId="6396" xr:uid="{00000000-0005-0000-0000-000009190000}"/>
    <cellStyle name="Normal 140 3 6 2" xfId="6397" xr:uid="{00000000-0005-0000-0000-00000A190000}"/>
    <cellStyle name="Normal 140 3 7" xfId="6398" xr:uid="{00000000-0005-0000-0000-00000B190000}"/>
    <cellStyle name="Normal 140 4" xfId="6399" xr:uid="{00000000-0005-0000-0000-00000C190000}"/>
    <cellStyle name="Normal 140 4 2" xfId="6400" xr:uid="{00000000-0005-0000-0000-00000D190000}"/>
    <cellStyle name="Normal 140 4 2 2" xfId="6401" xr:uid="{00000000-0005-0000-0000-00000E190000}"/>
    <cellStyle name="Normal 140 4 2 2 2" xfId="6402" xr:uid="{00000000-0005-0000-0000-00000F190000}"/>
    <cellStyle name="Normal 140 4 2 3" xfId="6403" xr:uid="{00000000-0005-0000-0000-000010190000}"/>
    <cellStyle name="Normal 140 4 2 3 2" xfId="6404" xr:uid="{00000000-0005-0000-0000-000011190000}"/>
    <cellStyle name="Normal 140 4 2 4" xfId="6405" xr:uid="{00000000-0005-0000-0000-000012190000}"/>
    <cellStyle name="Normal 140 4 3" xfId="6406" xr:uid="{00000000-0005-0000-0000-000013190000}"/>
    <cellStyle name="Normal 140 4 3 2" xfId="6407" xr:uid="{00000000-0005-0000-0000-000014190000}"/>
    <cellStyle name="Normal 140 4 4" xfId="6408" xr:uid="{00000000-0005-0000-0000-000015190000}"/>
    <cellStyle name="Normal 140 4 4 2" xfId="6409" xr:uid="{00000000-0005-0000-0000-000016190000}"/>
    <cellStyle name="Normal 140 4 5" xfId="6410" xr:uid="{00000000-0005-0000-0000-000017190000}"/>
    <cellStyle name="Normal 140 4 5 2" xfId="6411" xr:uid="{00000000-0005-0000-0000-000018190000}"/>
    <cellStyle name="Normal 140 4 6" xfId="6412" xr:uid="{00000000-0005-0000-0000-000019190000}"/>
    <cellStyle name="Normal 140 5" xfId="6413" xr:uid="{00000000-0005-0000-0000-00001A190000}"/>
    <cellStyle name="Normal 140 5 2" xfId="6414" xr:uid="{00000000-0005-0000-0000-00001B190000}"/>
    <cellStyle name="Normal 140 5 2 2" xfId="6415" xr:uid="{00000000-0005-0000-0000-00001C190000}"/>
    <cellStyle name="Normal 140 5 3" xfId="6416" xr:uid="{00000000-0005-0000-0000-00001D190000}"/>
    <cellStyle name="Normal 140 5 3 2" xfId="6417" xr:uid="{00000000-0005-0000-0000-00001E190000}"/>
    <cellStyle name="Normal 140 5 4" xfId="6418" xr:uid="{00000000-0005-0000-0000-00001F190000}"/>
    <cellStyle name="Normal 140 6" xfId="6419" xr:uid="{00000000-0005-0000-0000-000020190000}"/>
    <cellStyle name="Normal 140 6 2" xfId="6420" xr:uid="{00000000-0005-0000-0000-000021190000}"/>
    <cellStyle name="Normal 140 7" xfId="6421" xr:uid="{00000000-0005-0000-0000-000022190000}"/>
    <cellStyle name="Normal 140 7 2" xfId="6422" xr:uid="{00000000-0005-0000-0000-000023190000}"/>
    <cellStyle name="Normal 140 8" xfId="6423" xr:uid="{00000000-0005-0000-0000-000024190000}"/>
    <cellStyle name="Normal 140 8 2" xfId="6424" xr:uid="{00000000-0005-0000-0000-000025190000}"/>
    <cellStyle name="Normal 140 9" xfId="6425" xr:uid="{00000000-0005-0000-0000-000026190000}"/>
    <cellStyle name="Normal 141" xfId="6426" xr:uid="{00000000-0005-0000-0000-000027190000}"/>
    <cellStyle name="Normal 141 2" xfId="6427" xr:uid="{00000000-0005-0000-0000-000028190000}"/>
    <cellStyle name="Normal 141 2 2" xfId="6428" xr:uid="{00000000-0005-0000-0000-000029190000}"/>
    <cellStyle name="Normal 141 2 2 2" xfId="6429" xr:uid="{00000000-0005-0000-0000-00002A190000}"/>
    <cellStyle name="Normal 141 2 2 2 2" xfId="6430" xr:uid="{00000000-0005-0000-0000-00002B190000}"/>
    <cellStyle name="Normal 141 2 2 2 2 2" xfId="6431" xr:uid="{00000000-0005-0000-0000-00002C190000}"/>
    <cellStyle name="Normal 141 2 2 2 3" xfId="6432" xr:uid="{00000000-0005-0000-0000-00002D190000}"/>
    <cellStyle name="Normal 141 2 2 2 3 2" xfId="6433" xr:uid="{00000000-0005-0000-0000-00002E190000}"/>
    <cellStyle name="Normal 141 2 2 2 4" xfId="6434" xr:uid="{00000000-0005-0000-0000-00002F190000}"/>
    <cellStyle name="Normal 141 2 2 3" xfId="6435" xr:uid="{00000000-0005-0000-0000-000030190000}"/>
    <cellStyle name="Normal 141 2 2 3 2" xfId="6436" xr:uid="{00000000-0005-0000-0000-000031190000}"/>
    <cellStyle name="Normal 141 2 2 4" xfId="6437" xr:uid="{00000000-0005-0000-0000-000032190000}"/>
    <cellStyle name="Normal 141 2 2 4 2" xfId="6438" xr:uid="{00000000-0005-0000-0000-000033190000}"/>
    <cellStyle name="Normal 141 2 2 5" xfId="6439" xr:uid="{00000000-0005-0000-0000-000034190000}"/>
    <cellStyle name="Normal 141 2 2 5 2" xfId="6440" xr:uid="{00000000-0005-0000-0000-000035190000}"/>
    <cellStyle name="Normal 141 2 2 6" xfId="6441" xr:uid="{00000000-0005-0000-0000-000036190000}"/>
    <cellStyle name="Normal 141 2 3" xfId="6442" xr:uid="{00000000-0005-0000-0000-000037190000}"/>
    <cellStyle name="Normal 141 2 3 2" xfId="6443" xr:uid="{00000000-0005-0000-0000-000038190000}"/>
    <cellStyle name="Normal 141 2 3 2 2" xfId="6444" xr:uid="{00000000-0005-0000-0000-000039190000}"/>
    <cellStyle name="Normal 141 2 3 3" xfId="6445" xr:uid="{00000000-0005-0000-0000-00003A190000}"/>
    <cellStyle name="Normal 141 2 3 3 2" xfId="6446" xr:uid="{00000000-0005-0000-0000-00003B190000}"/>
    <cellStyle name="Normal 141 2 3 4" xfId="6447" xr:uid="{00000000-0005-0000-0000-00003C190000}"/>
    <cellStyle name="Normal 141 2 4" xfId="6448" xr:uid="{00000000-0005-0000-0000-00003D190000}"/>
    <cellStyle name="Normal 141 2 4 2" xfId="6449" xr:uid="{00000000-0005-0000-0000-00003E190000}"/>
    <cellStyle name="Normal 141 2 5" xfId="6450" xr:uid="{00000000-0005-0000-0000-00003F190000}"/>
    <cellStyle name="Normal 141 2 5 2" xfId="6451" xr:uid="{00000000-0005-0000-0000-000040190000}"/>
    <cellStyle name="Normal 141 2 6" xfId="6452" xr:uid="{00000000-0005-0000-0000-000041190000}"/>
    <cellStyle name="Normal 141 2 6 2" xfId="6453" xr:uid="{00000000-0005-0000-0000-000042190000}"/>
    <cellStyle name="Normal 141 2 7" xfId="6454" xr:uid="{00000000-0005-0000-0000-000043190000}"/>
    <cellStyle name="Normal 141 3" xfId="6455" xr:uid="{00000000-0005-0000-0000-000044190000}"/>
    <cellStyle name="Normal 141 3 2" xfId="6456" xr:uid="{00000000-0005-0000-0000-000045190000}"/>
    <cellStyle name="Normal 141 3 2 2" xfId="6457" xr:uid="{00000000-0005-0000-0000-000046190000}"/>
    <cellStyle name="Normal 141 3 2 2 2" xfId="6458" xr:uid="{00000000-0005-0000-0000-000047190000}"/>
    <cellStyle name="Normal 141 3 2 2 2 2" xfId="6459" xr:uid="{00000000-0005-0000-0000-000048190000}"/>
    <cellStyle name="Normal 141 3 2 2 3" xfId="6460" xr:uid="{00000000-0005-0000-0000-000049190000}"/>
    <cellStyle name="Normal 141 3 2 2 3 2" xfId="6461" xr:uid="{00000000-0005-0000-0000-00004A190000}"/>
    <cellStyle name="Normal 141 3 2 2 4" xfId="6462" xr:uid="{00000000-0005-0000-0000-00004B190000}"/>
    <cellStyle name="Normal 141 3 2 3" xfId="6463" xr:uid="{00000000-0005-0000-0000-00004C190000}"/>
    <cellStyle name="Normal 141 3 2 3 2" xfId="6464" xr:uid="{00000000-0005-0000-0000-00004D190000}"/>
    <cellStyle name="Normal 141 3 2 4" xfId="6465" xr:uid="{00000000-0005-0000-0000-00004E190000}"/>
    <cellStyle name="Normal 141 3 2 4 2" xfId="6466" xr:uid="{00000000-0005-0000-0000-00004F190000}"/>
    <cellStyle name="Normal 141 3 2 5" xfId="6467" xr:uid="{00000000-0005-0000-0000-000050190000}"/>
    <cellStyle name="Normal 141 3 2 5 2" xfId="6468" xr:uid="{00000000-0005-0000-0000-000051190000}"/>
    <cellStyle name="Normal 141 3 2 6" xfId="6469" xr:uid="{00000000-0005-0000-0000-000052190000}"/>
    <cellStyle name="Normal 141 3 3" xfId="6470" xr:uid="{00000000-0005-0000-0000-000053190000}"/>
    <cellStyle name="Normal 141 3 3 2" xfId="6471" xr:uid="{00000000-0005-0000-0000-000054190000}"/>
    <cellStyle name="Normal 141 3 3 2 2" xfId="6472" xr:uid="{00000000-0005-0000-0000-000055190000}"/>
    <cellStyle name="Normal 141 3 3 3" xfId="6473" xr:uid="{00000000-0005-0000-0000-000056190000}"/>
    <cellStyle name="Normal 141 3 3 3 2" xfId="6474" xr:uid="{00000000-0005-0000-0000-000057190000}"/>
    <cellStyle name="Normal 141 3 3 4" xfId="6475" xr:uid="{00000000-0005-0000-0000-000058190000}"/>
    <cellStyle name="Normal 141 3 4" xfId="6476" xr:uid="{00000000-0005-0000-0000-000059190000}"/>
    <cellStyle name="Normal 141 3 4 2" xfId="6477" xr:uid="{00000000-0005-0000-0000-00005A190000}"/>
    <cellStyle name="Normal 141 3 5" xfId="6478" xr:uid="{00000000-0005-0000-0000-00005B190000}"/>
    <cellStyle name="Normal 141 3 5 2" xfId="6479" xr:uid="{00000000-0005-0000-0000-00005C190000}"/>
    <cellStyle name="Normal 141 3 6" xfId="6480" xr:uid="{00000000-0005-0000-0000-00005D190000}"/>
    <cellStyle name="Normal 141 3 6 2" xfId="6481" xr:uid="{00000000-0005-0000-0000-00005E190000}"/>
    <cellStyle name="Normal 141 3 7" xfId="6482" xr:uid="{00000000-0005-0000-0000-00005F190000}"/>
    <cellStyle name="Normal 141 4" xfId="6483" xr:uid="{00000000-0005-0000-0000-000060190000}"/>
    <cellStyle name="Normal 141 4 2" xfId="6484" xr:uid="{00000000-0005-0000-0000-000061190000}"/>
    <cellStyle name="Normal 141 4 2 2" xfId="6485" xr:uid="{00000000-0005-0000-0000-000062190000}"/>
    <cellStyle name="Normal 141 4 2 2 2" xfId="6486" xr:uid="{00000000-0005-0000-0000-000063190000}"/>
    <cellStyle name="Normal 141 4 2 3" xfId="6487" xr:uid="{00000000-0005-0000-0000-000064190000}"/>
    <cellStyle name="Normal 141 4 2 3 2" xfId="6488" xr:uid="{00000000-0005-0000-0000-000065190000}"/>
    <cellStyle name="Normal 141 4 2 4" xfId="6489" xr:uid="{00000000-0005-0000-0000-000066190000}"/>
    <cellStyle name="Normal 141 4 3" xfId="6490" xr:uid="{00000000-0005-0000-0000-000067190000}"/>
    <cellStyle name="Normal 141 4 3 2" xfId="6491" xr:uid="{00000000-0005-0000-0000-000068190000}"/>
    <cellStyle name="Normal 141 4 4" xfId="6492" xr:uid="{00000000-0005-0000-0000-000069190000}"/>
    <cellStyle name="Normal 141 4 4 2" xfId="6493" xr:uid="{00000000-0005-0000-0000-00006A190000}"/>
    <cellStyle name="Normal 141 4 5" xfId="6494" xr:uid="{00000000-0005-0000-0000-00006B190000}"/>
    <cellStyle name="Normal 141 4 5 2" xfId="6495" xr:uid="{00000000-0005-0000-0000-00006C190000}"/>
    <cellStyle name="Normal 141 4 6" xfId="6496" xr:uid="{00000000-0005-0000-0000-00006D190000}"/>
    <cellStyle name="Normal 141 5" xfId="6497" xr:uid="{00000000-0005-0000-0000-00006E190000}"/>
    <cellStyle name="Normal 141 5 2" xfId="6498" xr:uid="{00000000-0005-0000-0000-00006F190000}"/>
    <cellStyle name="Normal 141 5 2 2" xfId="6499" xr:uid="{00000000-0005-0000-0000-000070190000}"/>
    <cellStyle name="Normal 141 5 3" xfId="6500" xr:uid="{00000000-0005-0000-0000-000071190000}"/>
    <cellStyle name="Normal 141 5 3 2" xfId="6501" xr:uid="{00000000-0005-0000-0000-000072190000}"/>
    <cellStyle name="Normal 141 5 4" xfId="6502" xr:uid="{00000000-0005-0000-0000-000073190000}"/>
    <cellStyle name="Normal 141 6" xfId="6503" xr:uid="{00000000-0005-0000-0000-000074190000}"/>
    <cellStyle name="Normal 141 6 2" xfId="6504" xr:uid="{00000000-0005-0000-0000-000075190000}"/>
    <cellStyle name="Normal 141 7" xfId="6505" xr:uid="{00000000-0005-0000-0000-000076190000}"/>
    <cellStyle name="Normal 141 7 2" xfId="6506" xr:uid="{00000000-0005-0000-0000-000077190000}"/>
    <cellStyle name="Normal 141 8" xfId="6507" xr:uid="{00000000-0005-0000-0000-000078190000}"/>
    <cellStyle name="Normal 141 8 2" xfId="6508" xr:uid="{00000000-0005-0000-0000-000079190000}"/>
    <cellStyle name="Normal 141 9" xfId="6509" xr:uid="{00000000-0005-0000-0000-00007A190000}"/>
    <cellStyle name="Normal 142" xfId="6510" xr:uid="{00000000-0005-0000-0000-00007B190000}"/>
    <cellStyle name="Normal 142 2" xfId="6511" xr:uid="{00000000-0005-0000-0000-00007C190000}"/>
    <cellStyle name="Normal 142 2 2" xfId="6512" xr:uid="{00000000-0005-0000-0000-00007D190000}"/>
    <cellStyle name="Normal 142 2 2 2" xfId="6513" xr:uid="{00000000-0005-0000-0000-00007E190000}"/>
    <cellStyle name="Normal 142 2 2 2 2" xfId="6514" xr:uid="{00000000-0005-0000-0000-00007F190000}"/>
    <cellStyle name="Normal 142 2 2 2 2 2" xfId="6515" xr:uid="{00000000-0005-0000-0000-000080190000}"/>
    <cellStyle name="Normal 142 2 2 2 3" xfId="6516" xr:uid="{00000000-0005-0000-0000-000081190000}"/>
    <cellStyle name="Normal 142 2 2 2 3 2" xfId="6517" xr:uid="{00000000-0005-0000-0000-000082190000}"/>
    <cellStyle name="Normal 142 2 2 2 4" xfId="6518" xr:uid="{00000000-0005-0000-0000-000083190000}"/>
    <cellStyle name="Normal 142 2 2 3" xfId="6519" xr:uid="{00000000-0005-0000-0000-000084190000}"/>
    <cellStyle name="Normal 142 2 2 3 2" xfId="6520" xr:uid="{00000000-0005-0000-0000-000085190000}"/>
    <cellStyle name="Normal 142 2 2 4" xfId="6521" xr:uid="{00000000-0005-0000-0000-000086190000}"/>
    <cellStyle name="Normal 142 2 2 4 2" xfId="6522" xr:uid="{00000000-0005-0000-0000-000087190000}"/>
    <cellStyle name="Normal 142 2 2 5" xfId="6523" xr:uid="{00000000-0005-0000-0000-000088190000}"/>
    <cellStyle name="Normal 142 2 2 5 2" xfId="6524" xr:uid="{00000000-0005-0000-0000-000089190000}"/>
    <cellStyle name="Normal 142 2 2 6" xfId="6525" xr:uid="{00000000-0005-0000-0000-00008A190000}"/>
    <cellStyle name="Normal 142 2 3" xfId="6526" xr:uid="{00000000-0005-0000-0000-00008B190000}"/>
    <cellStyle name="Normal 142 2 3 2" xfId="6527" xr:uid="{00000000-0005-0000-0000-00008C190000}"/>
    <cellStyle name="Normal 142 2 3 2 2" xfId="6528" xr:uid="{00000000-0005-0000-0000-00008D190000}"/>
    <cellStyle name="Normal 142 2 3 3" xfId="6529" xr:uid="{00000000-0005-0000-0000-00008E190000}"/>
    <cellStyle name="Normal 142 2 3 3 2" xfId="6530" xr:uid="{00000000-0005-0000-0000-00008F190000}"/>
    <cellStyle name="Normal 142 2 3 4" xfId="6531" xr:uid="{00000000-0005-0000-0000-000090190000}"/>
    <cellStyle name="Normal 142 2 4" xfId="6532" xr:uid="{00000000-0005-0000-0000-000091190000}"/>
    <cellStyle name="Normal 142 2 4 2" xfId="6533" xr:uid="{00000000-0005-0000-0000-000092190000}"/>
    <cellStyle name="Normal 142 2 5" xfId="6534" xr:uid="{00000000-0005-0000-0000-000093190000}"/>
    <cellStyle name="Normal 142 2 5 2" xfId="6535" xr:uid="{00000000-0005-0000-0000-000094190000}"/>
    <cellStyle name="Normal 142 2 6" xfId="6536" xr:uid="{00000000-0005-0000-0000-000095190000}"/>
    <cellStyle name="Normal 142 2 6 2" xfId="6537" xr:uid="{00000000-0005-0000-0000-000096190000}"/>
    <cellStyle name="Normal 142 2 7" xfId="6538" xr:uid="{00000000-0005-0000-0000-000097190000}"/>
    <cellStyle name="Normal 142 3" xfId="6539" xr:uid="{00000000-0005-0000-0000-000098190000}"/>
    <cellStyle name="Normal 142 3 2" xfId="6540" xr:uid="{00000000-0005-0000-0000-000099190000}"/>
    <cellStyle name="Normal 142 3 2 2" xfId="6541" xr:uid="{00000000-0005-0000-0000-00009A190000}"/>
    <cellStyle name="Normal 142 3 2 2 2" xfId="6542" xr:uid="{00000000-0005-0000-0000-00009B190000}"/>
    <cellStyle name="Normal 142 3 2 2 2 2" xfId="6543" xr:uid="{00000000-0005-0000-0000-00009C190000}"/>
    <cellStyle name="Normal 142 3 2 2 3" xfId="6544" xr:uid="{00000000-0005-0000-0000-00009D190000}"/>
    <cellStyle name="Normal 142 3 2 2 3 2" xfId="6545" xr:uid="{00000000-0005-0000-0000-00009E190000}"/>
    <cellStyle name="Normal 142 3 2 2 4" xfId="6546" xr:uid="{00000000-0005-0000-0000-00009F190000}"/>
    <cellStyle name="Normal 142 3 2 3" xfId="6547" xr:uid="{00000000-0005-0000-0000-0000A0190000}"/>
    <cellStyle name="Normal 142 3 2 3 2" xfId="6548" xr:uid="{00000000-0005-0000-0000-0000A1190000}"/>
    <cellStyle name="Normal 142 3 2 4" xfId="6549" xr:uid="{00000000-0005-0000-0000-0000A2190000}"/>
    <cellStyle name="Normal 142 3 2 4 2" xfId="6550" xr:uid="{00000000-0005-0000-0000-0000A3190000}"/>
    <cellStyle name="Normal 142 3 2 5" xfId="6551" xr:uid="{00000000-0005-0000-0000-0000A4190000}"/>
    <cellStyle name="Normal 142 3 2 5 2" xfId="6552" xr:uid="{00000000-0005-0000-0000-0000A5190000}"/>
    <cellStyle name="Normal 142 3 2 6" xfId="6553" xr:uid="{00000000-0005-0000-0000-0000A6190000}"/>
    <cellStyle name="Normal 142 3 3" xfId="6554" xr:uid="{00000000-0005-0000-0000-0000A7190000}"/>
    <cellStyle name="Normal 142 3 3 2" xfId="6555" xr:uid="{00000000-0005-0000-0000-0000A8190000}"/>
    <cellStyle name="Normal 142 3 3 2 2" xfId="6556" xr:uid="{00000000-0005-0000-0000-0000A9190000}"/>
    <cellStyle name="Normal 142 3 3 3" xfId="6557" xr:uid="{00000000-0005-0000-0000-0000AA190000}"/>
    <cellStyle name="Normal 142 3 3 3 2" xfId="6558" xr:uid="{00000000-0005-0000-0000-0000AB190000}"/>
    <cellStyle name="Normal 142 3 3 4" xfId="6559" xr:uid="{00000000-0005-0000-0000-0000AC190000}"/>
    <cellStyle name="Normal 142 3 4" xfId="6560" xr:uid="{00000000-0005-0000-0000-0000AD190000}"/>
    <cellStyle name="Normal 142 3 4 2" xfId="6561" xr:uid="{00000000-0005-0000-0000-0000AE190000}"/>
    <cellStyle name="Normal 142 3 5" xfId="6562" xr:uid="{00000000-0005-0000-0000-0000AF190000}"/>
    <cellStyle name="Normal 142 3 5 2" xfId="6563" xr:uid="{00000000-0005-0000-0000-0000B0190000}"/>
    <cellStyle name="Normal 142 3 6" xfId="6564" xr:uid="{00000000-0005-0000-0000-0000B1190000}"/>
    <cellStyle name="Normal 142 3 6 2" xfId="6565" xr:uid="{00000000-0005-0000-0000-0000B2190000}"/>
    <cellStyle name="Normal 142 3 7" xfId="6566" xr:uid="{00000000-0005-0000-0000-0000B3190000}"/>
    <cellStyle name="Normal 142 4" xfId="6567" xr:uid="{00000000-0005-0000-0000-0000B4190000}"/>
    <cellStyle name="Normal 142 4 2" xfId="6568" xr:uid="{00000000-0005-0000-0000-0000B5190000}"/>
    <cellStyle name="Normal 142 4 2 2" xfId="6569" xr:uid="{00000000-0005-0000-0000-0000B6190000}"/>
    <cellStyle name="Normal 142 4 2 2 2" xfId="6570" xr:uid="{00000000-0005-0000-0000-0000B7190000}"/>
    <cellStyle name="Normal 142 4 2 3" xfId="6571" xr:uid="{00000000-0005-0000-0000-0000B8190000}"/>
    <cellStyle name="Normal 142 4 2 3 2" xfId="6572" xr:uid="{00000000-0005-0000-0000-0000B9190000}"/>
    <cellStyle name="Normal 142 4 2 4" xfId="6573" xr:uid="{00000000-0005-0000-0000-0000BA190000}"/>
    <cellStyle name="Normal 142 4 3" xfId="6574" xr:uid="{00000000-0005-0000-0000-0000BB190000}"/>
    <cellStyle name="Normal 142 4 3 2" xfId="6575" xr:uid="{00000000-0005-0000-0000-0000BC190000}"/>
    <cellStyle name="Normal 142 4 4" xfId="6576" xr:uid="{00000000-0005-0000-0000-0000BD190000}"/>
    <cellStyle name="Normal 142 4 4 2" xfId="6577" xr:uid="{00000000-0005-0000-0000-0000BE190000}"/>
    <cellStyle name="Normal 142 4 5" xfId="6578" xr:uid="{00000000-0005-0000-0000-0000BF190000}"/>
    <cellStyle name="Normal 142 4 5 2" xfId="6579" xr:uid="{00000000-0005-0000-0000-0000C0190000}"/>
    <cellStyle name="Normal 142 4 6" xfId="6580" xr:uid="{00000000-0005-0000-0000-0000C1190000}"/>
    <cellStyle name="Normal 142 5" xfId="6581" xr:uid="{00000000-0005-0000-0000-0000C2190000}"/>
    <cellStyle name="Normal 142 5 2" xfId="6582" xr:uid="{00000000-0005-0000-0000-0000C3190000}"/>
    <cellStyle name="Normal 142 5 2 2" xfId="6583" xr:uid="{00000000-0005-0000-0000-0000C4190000}"/>
    <cellStyle name="Normal 142 5 3" xfId="6584" xr:uid="{00000000-0005-0000-0000-0000C5190000}"/>
    <cellStyle name="Normal 142 5 3 2" xfId="6585" xr:uid="{00000000-0005-0000-0000-0000C6190000}"/>
    <cellStyle name="Normal 142 5 4" xfId="6586" xr:uid="{00000000-0005-0000-0000-0000C7190000}"/>
    <cellStyle name="Normal 142 6" xfId="6587" xr:uid="{00000000-0005-0000-0000-0000C8190000}"/>
    <cellStyle name="Normal 142 6 2" xfId="6588" xr:uid="{00000000-0005-0000-0000-0000C9190000}"/>
    <cellStyle name="Normal 142 7" xfId="6589" xr:uid="{00000000-0005-0000-0000-0000CA190000}"/>
    <cellStyle name="Normal 142 7 2" xfId="6590" xr:uid="{00000000-0005-0000-0000-0000CB190000}"/>
    <cellStyle name="Normal 142 8" xfId="6591" xr:uid="{00000000-0005-0000-0000-0000CC190000}"/>
    <cellStyle name="Normal 142 8 2" xfId="6592" xr:uid="{00000000-0005-0000-0000-0000CD190000}"/>
    <cellStyle name="Normal 142 9" xfId="6593" xr:uid="{00000000-0005-0000-0000-0000CE190000}"/>
    <cellStyle name="Normal 143" xfId="6594" xr:uid="{00000000-0005-0000-0000-0000CF190000}"/>
    <cellStyle name="Normal 143 2" xfId="6595" xr:uid="{00000000-0005-0000-0000-0000D0190000}"/>
    <cellStyle name="Normal 143 2 2" xfId="6596" xr:uid="{00000000-0005-0000-0000-0000D1190000}"/>
    <cellStyle name="Normal 143 2 2 2" xfId="6597" xr:uid="{00000000-0005-0000-0000-0000D2190000}"/>
    <cellStyle name="Normal 143 2 2 2 2" xfId="6598" xr:uid="{00000000-0005-0000-0000-0000D3190000}"/>
    <cellStyle name="Normal 143 2 2 2 2 2" xfId="6599" xr:uid="{00000000-0005-0000-0000-0000D4190000}"/>
    <cellStyle name="Normal 143 2 2 2 3" xfId="6600" xr:uid="{00000000-0005-0000-0000-0000D5190000}"/>
    <cellStyle name="Normal 143 2 2 2 3 2" xfId="6601" xr:uid="{00000000-0005-0000-0000-0000D6190000}"/>
    <cellStyle name="Normal 143 2 2 2 4" xfId="6602" xr:uid="{00000000-0005-0000-0000-0000D7190000}"/>
    <cellStyle name="Normal 143 2 2 3" xfId="6603" xr:uid="{00000000-0005-0000-0000-0000D8190000}"/>
    <cellStyle name="Normal 143 2 2 3 2" xfId="6604" xr:uid="{00000000-0005-0000-0000-0000D9190000}"/>
    <cellStyle name="Normal 143 2 2 4" xfId="6605" xr:uid="{00000000-0005-0000-0000-0000DA190000}"/>
    <cellStyle name="Normal 143 2 2 4 2" xfId="6606" xr:uid="{00000000-0005-0000-0000-0000DB190000}"/>
    <cellStyle name="Normal 143 2 2 5" xfId="6607" xr:uid="{00000000-0005-0000-0000-0000DC190000}"/>
    <cellStyle name="Normal 143 2 2 5 2" xfId="6608" xr:uid="{00000000-0005-0000-0000-0000DD190000}"/>
    <cellStyle name="Normal 143 2 2 6" xfId="6609" xr:uid="{00000000-0005-0000-0000-0000DE190000}"/>
    <cellStyle name="Normal 143 2 3" xfId="6610" xr:uid="{00000000-0005-0000-0000-0000DF190000}"/>
    <cellStyle name="Normal 143 2 3 2" xfId="6611" xr:uid="{00000000-0005-0000-0000-0000E0190000}"/>
    <cellStyle name="Normal 143 2 3 2 2" xfId="6612" xr:uid="{00000000-0005-0000-0000-0000E1190000}"/>
    <cellStyle name="Normal 143 2 3 3" xfId="6613" xr:uid="{00000000-0005-0000-0000-0000E2190000}"/>
    <cellStyle name="Normal 143 2 3 3 2" xfId="6614" xr:uid="{00000000-0005-0000-0000-0000E3190000}"/>
    <cellStyle name="Normal 143 2 3 4" xfId="6615" xr:uid="{00000000-0005-0000-0000-0000E4190000}"/>
    <cellStyle name="Normal 143 2 4" xfId="6616" xr:uid="{00000000-0005-0000-0000-0000E5190000}"/>
    <cellStyle name="Normal 143 2 4 2" xfId="6617" xr:uid="{00000000-0005-0000-0000-0000E6190000}"/>
    <cellStyle name="Normal 143 2 5" xfId="6618" xr:uid="{00000000-0005-0000-0000-0000E7190000}"/>
    <cellStyle name="Normal 143 2 5 2" xfId="6619" xr:uid="{00000000-0005-0000-0000-0000E8190000}"/>
    <cellStyle name="Normal 143 2 6" xfId="6620" xr:uid="{00000000-0005-0000-0000-0000E9190000}"/>
    <cellStyle name="Normal 143 2 6 2" xfId="6621" xr:uid="{00000000-0005-0000-0000-0000EA190000}"/>
    <cellStyle name="Normal 143 2 7" xfId="6622" xr:uid="{00000000-0005-0000-0000-0000EB190000}"/>
    <cellStyle name="Normal 143 3" xfId="6623" xr:uid="{00000000-0005-0000-0000-0000EC190000}"/>
    <cellStyle name="Normal 143 3 2" xfId="6624" xr:uid="{00000000-0005-0000-0000-0000ED190000}"/>
    <cellStyle name="Normal 143 3 2 2" xfId="6625" xr:uid="{00000000-0005-0000-0000-0000EE190000}"/>
    <cellStyle name="Normal 143 3 2 2 2" xfId="6626" xr:uid="{00000000-0005-0000-0000-0000EF190000}"/>
    <cellStyle name="Normal 143 3 2 2 2 2" xfId="6627" xr:uid="{00000000-0005-0000-0000-0000F0190000}"/>
    <cellStyle name="Normal 143 3 2 2 3" xfId="6628" xr:uid="{00000000-0005-0000-0000-0000F1190000}"/>
    <cellStyle name="Normal 143 3 2 2 3 2" xfId="6629" xr:uid="{00000000-0005-0000-0000-0000F2190000}"/>
    <cellStyle name="Normal 143 3 2 2 4" xfId="6630" xr:uid="{00000000-0005-0000-0000-0000F3190000}"/>
    <cellStyle name="Normal 143 3 2 3" xfId="6631" xr:uid="{00000000-0005-0000-0000-0000F4190000}"/>
    <cellStyle name="Normal 143 3 2 3 2" xfId="6632" xr:uid="{00000000-0005-0000-0000-0000F5190000}"/>
    <cellStyle name="Normal 143 3 2 4" xfId="6633" xr:uid="{00000000-0005-0000-0000-0000F6190000}"/>
    <cellStyle name="Normal 143 3 2 4 2" xfId="6634" xr:uid="{00000000-0005-0000-0000-0000F7190000}"/>
    <cellStyle name="Normal 143 3 2 5" xfId="6635" xr:uid="{00000000-0005-0000-0000-0000F8190000}"/>
    <cellStyle name="Normal 143 3 2 5 2" xfId="6636" xr:uid="{00000000-0005-0000-0000-0000F9190000}"/>
    <cellStyle name="Normal 143 3 2 6" xfId="6637" xr:uid="{00000000-0005-0000-0000-0000FA190000}"/>
    <cellStyle name="Normal 143 3 3" xfId="6638" xr:uid="{00000000-0005-0000-0000-0000FB190000}"/>
    <cellStyle name="Normal 143 3 3 2" xfId="6639" xr:uid="{00000000-0005-0000-0000-0000FC190000}"/>
    <cellStyle name="Normal 143 3 3 2 2" xfId="6640" xr:uid="{00000000-0005-0000-0000-0000FD190000}"/>
    <cellStyle name="Normal 143 3 3 3" xfId="6641" xr:uid="{00000000-0005-0000-0000-0000FE190000}"/>
    <cellStyle name="Normal 143 3 3 3 2" xfId="6642" xr:uid="{00000000-0005-0000-0000-0000FF190000}"/>
    <cellStyle name="Normal 143 3 3 4" xfId="6643" xr:uid="{00000000-0005-0000-0000-0000001A0000}"/>
    <cellStyle name="Normal 143 3 4" xfId="6644" xr:uid="{00000000-0005-0000-0000-0000011A0000}"/>
    <cellStyle name="Normal 143 3 4 2" xfId="6645" xr:uid="{00000000-0005-0000-0000-0000021A0000}"/>
    <cellStyle name="Normal 143 3 5" xfId="6646" xr:uid="{00000000-0005-0000-0000-0000031A0000}"/>
    <cellStyle name="Normal 143 3 5 2" xfId="6647" xr:uid="{00000000-0005-0000-0000-0000041A0000}"/>
    <cellStyle name="Normal 143 3 6" xfId="6648" xr:uid="{00000000-0005-0000-0000-0000051A0000}"/>
    <cellStyle name="Normal 143 3 6 2" xfId="6649" xr:uid="{00000000-0005-0000-0000-0000061A0000}"/>
    <cellStyle name="Normal 143 3 7" xfId="6650" xr:uid="{00000000-0005-0000-0000-0000071A0000}"/>
    <cellStyle name="Normal 143 4" xfId="6651" xr:uid="{00000000-0005-0000-0000-0000081A0000}"/>
    <cellStyle name="Normal 143 4 2" xfId="6652" xr:uid="{00000000-0005-0000-0000-0000091A0000}"/>
    <cellStyle name="Normal 143 4 2 2" xfId="6653" xr:uid="{00000000-0005-0000-0000-00000A1A0000}"/>
    <cellStyle name="Normal 143 4 2 2 2" xfId="6654" xr:uid="{00000000-0005-0000-0000-00000B1A0000}"/>
    <cellStyle name="Normal 143 4 2 3" xfId="6655" xr:uid="{00000000-0005-0000-0000-00000C1A0000}"/>
    <cellStyle name="Normal 143 4 2 3 2" xfId="6656" xr:uid="{00000000-0005-0000-0000-00000D1A0000}"/>
    <cellStyle name="Normal 143 4 2 4" xfId="6657" xr:uid="{00000000-0005-0000-0000-00000E1A0000}"/>
    <cellStyle name="Normal 143 4 3" xfId="6658" xr:uid="{00000000-0005-0000-0000-00000F1A0000}"/>
    <cellStyle name="Normal 143 4 3 2" xfId="6659" xr:uid="{00000000-0005-0000-0000-0000101A0000}"/>
    <cellStyle name="Normal 143 4 4" xfId="6660" xr:uid="{00000000-0005-0000-0000-0000111A0000}"/>
    <cellStyle name="Normal 143 4 4 2" xfId="6661" xr:uid="{00000000-0005-0000-0000-0000121A0000}"/>
    <cellStyle name="Normal 143 4 5" xfId="6662" xr:uid="{00000000-0005-0000-0000-0000131A0000}"/>
    <cellStyle name="Normal 143 4 5 2" xfId="6663" xr:uid="{00000000-0005-0000-0000-0000141A0000}"/>
    <cellStyle name="Normal 143 4 6" xfId="6664" xr:uid="{00000000-0005-0000-0000-0000151A0000}"/>
    <cellStyle name="Normal 143 5" xfId="6665" xr:uid="{00000000-0005-0000-0000-0000161A0000}"/>
    <cellStyle name="Normal 143 5 2" xfId="6666" xr:uid="{00000000-0005-0000-0000-0000171A0000}"/>
    <cellStyle name="Normal 143 5 2 2" xfId="6667" xr:uid="{00000000-0005-0000-0000-0000181A0000}"/>
    <cellStyle name="Normal 143 5 3" xfId="6668" xr:uid="{00000000-0005-0000-0000-0000191A0000}"/>
    <cellStyle name="Normal 143 5 3 2" xfId="6669" xr:uid="{00000000-0005-0000-0000-00001A1A0000}"/>
    <cellStyle name="Normal 143 5 4" xfId="6670" xr:uid="{00000000-0005-0000-0000-00001B1A0000}"/>
    <cellStyle name="Normal 143 6" xfId="6671" xr:uid="{00000000-0005-0000-0000-00001C1A0000}"/>
    <cellStyle name="Normal 143 6 2" xfId="6672" xr:uid="{00000000-0005-0000-0000-00001D1A0000}"/>
    <cellStyle name="Normal 143 7" xfId="6673" xr:uid="{00000000-0005-0000-0000-00001E1A0000}"/>
    <cellStyle name="Normal 143 7 2" xfId="6674" xr:uid="{00000000-0005-0000-0000-00001F1A0000}"/>
    <cellStyle name="Normal 143 8" xfId="6675" xr:uid="{00000000-0005-0000-0000-0000201A0000}"/>
    <cellStyle name="Normal 143 8 2" xfId="6676" xr:uid="{00000000-0005-0000-0000-0000211A0000}"/>
    <cellStyle name="Normal 143 9" xfId="6677" xr:uid="{00000000-0005-0000-0000-0000221A0000}"/>
    <cellStyle name="Normal 144" xfId="6678" xr:uid="{00000000-0005-0000-0000-0000231A0000}"/>
    <cellStyle name="Normal 144 2" xfId="6679" xr:uid="{00000000-0005-0000-0000-0000241A0000}"/>
    <cellStyle name="Normal 144 2 2" xfId="6680" xr:uid="{00000000-0005-0000-0000-0000251A0000}"/>
    <cellStyle name="Normal 144 2 2 2" xfId="6681" xr:uid="{00000000-0005-0000-0000-0000261A0000}"/>
    <cellStyle name="Normal 144 2 2 2 2" xfId="6682" xr:uid="{00000000-0005-0000-0000-0000271A0000}"/>
    <cellStyle name="Normal 144 2 2 2 2 2" xfId="6683" xr:uid="{00000000-0005-0000-0000-0000281A0000}"/>
    <cellStyle name="Normal 144 2 2 2 3" xfId="6684" xr:uid="{00000000-0005-0000-0000-0000291A0000}"/>
    <cellStyle name="Normal 144 2 2 2 3 2" xfId="6685" xr:uid="{00000000-0005-0000-0000-00002A1A0000}"/>
    <cellStyle name="Normal 144 2 2 2 4" xfId="6686" xr:uid="{00000000-0005-0000-0000-00002B1A0000}"/>
    <cellStyle name="Normal 144 2 2 3" xfId="6687" xr:uid="{00000000-0005-0000-0000-00002C1A0000}"/>
    <cellStyle name="Normal 144 2 2 3 2" xfId="6688" xr:uid="{00000000-0005-0000-0000-00002D1A0000}"/>
    <cellStyle name="Normal 144 2 2 4" xfId="6689" xr:uid="{00000000-0005-0000-0000-00002E1A0000}"/>
    <cellStyle name="Normal 144 2 2 4 2" xfId="6690" xr:uid="{00000000-0005-0000-0000-00002F1A0000}"/>
    <cellStyle name="Normal 144 2 2 5" xfId="6691" xr:uid="{00000000-0005-0000-0000-0000301A0000}"/>
    <cellStyle name="Normal 144 2 2 5 2" xfId="6692" xr:uid="{00000000-0005-0000-0000-0000311A0000}"/>
    <cellStyle name="Normal 144 2 2 6" xfId="6693" xr:uid="{00000000-0005-0000-0000-0000321A0000}"/>
    <cellStyle name="Normal 144 2 3" xfId="6694" xr:uid="{00000000-0005-0000-0000-0000331A0000}"/>
    <cellStyle name="Normal 144 2 3 2" xfId="6695" xr:uid="{00000000-0005-0000-0000-0000341A0000}"/>
    <cellStyle name="Normal 144 2 3 2 2" xfId="6696" xr:uid="{00000000-0005-0000-0000-0000351A0000}"/>
    <cellStyle name="Normal 144 2 3 3" xfId="6697" xr:uid="{00000000-0005-0000-0000-0000361A0000}"/>
    <cellStyle name="Normal 144 2 3 3 2" xfId="6698" xr:uid="{00000000-0005-0000-0000-0000371A0000}"/>
    <cellStyle name="Normal 144 2 3 4" xfId="6699" xr:uid="{00000000-0005-0000-0000-0000381A0000}"/>
    <cellStyle name="Normal 144 2 4" xfId="6700" xr:uid="{00000000-0005-0000-0000-0000391A0000}"/>
    <cellStyle name="Normal 144 2 4 2" xfId="6701" xr:uid="{00000000-0005-0000-0000-00003A1A0000}"/>
    <cellStyle name="Normal 144 2 5" xfId="6702" xr:uid="{00000000-0005-0000-0000-00003B1A0000}"/>
    <cellStyle name="Normal 144 2 5 2" xfId="6703" xr:uid="{00000000-0005-0000-0000-00003C1A0000}"/>
    <cellStyle name="Normal 144 2 6" xfId="6704" xr:uid="{00000000-0005-0000-0000-00003D1A0000}"/>
    <cellStyle name="Normal 144 2 6 2" xfId="6705" xr:uid="{00000000-0005-0000-0000-00003E1A0000}"/>
    <cellStyle name="Normal 144 2 7" xfId="6706" xr:uid="{00000000-0005-0000-0000-00003F1A0000}"/>
    <cellStyle name="Normal 144 3" xfId="6707" xr:uid="{00000000-0005-0000-0000-0000401A0000}"/>
    <cellStyle name="Normal 144 3 2" xfId="6708" xr:uid="{00000000-0005-0000-0000-0000411A0000}"/>
    <cellStyle name="Normal 144 3 2 2" xfId="6709" xr:uid="{00000000-0005-0000-0000-0000421A0000}"/>
    <cellStyle name="Normal 144 3 2 2 2" xfId="6710" xr:uid="{00000000-0005-0000-0000-0000431A0000}"/>
    <cellStyle name="Normal 144 3 2 2 2 2" xfId="6711" xr:uid="{00000000-0005-0000-0000-0000441A0000}"/>
    <cellStyle name="Normal 144 3 2 2 3" xfId="6712" xr:uid="{00000000-0005-0000-0000-0000451A0000}"/>
    <cellStyle name="Normal 144 3 2 2 3 2" xfId="6713" xr:uid="{00000000-0005-0000-0000-0000461A0000}"/>
    <cellStyle name="Normal 144 3 2 2 4" xfId="6714" xr:uid="{00000000-0005-0000-0000-0000471A0000}"/>
    <cellStyle name="Normal 144 3 2 3" xfId="6715" xr:uid="{00000000-0005-0000-0000-0000481A0000}"/>
    <cellStyle name="Normal 144 3 2 3 2" xfId="6716" xr:uid="{00000000-0005-0000-0000-0000491A0000}"/>
    <cellStyle name="Normal 144 3 2 4" xfId="6717" xr:uid="{00000000-0005-0000-0000-00004A1A0000}"/>
    <cellStyle name="Normal 144 3 2 4 2" xfId="6718" xr:uid="{00000000-0005-0000-0000-00004B1A0000}"/>
    <cellStyle name="Normal 144 3 2 5" xfId="6719" xr:uid="{00000000-0005-0000-0000-00004C1A0000}"/>
    <cellStyle name="Normal 144 3 2 5 2" xfId="6720" xr:uid="{00000000-0005-0000-0000-00004D1A0000}"/>
    <cellStyle name="Normal 144 3 2 6" xfId="6721" xr:uid="{00000000-0005-0000-0000-00004E1A0000}"/>
    <cellStyle name="Normal 144 3 3" xfId="6722" xr:uid="{00000000-0005-0000-0000-00004F1A0000}"/>
    <cellStyle name="Normal 144 3 3 2" xfId="6723" xr:uid="{00000000-0005-0000-0000-0000501A0000}"/>
    <cellStyle name="Normal 144 3 3 2 2" xfId="6724" xr:uid="{00000000-0005-0000-0000-0000511A0000}"/>
    <cellStyle name="Normal 144 3 3 3" xfId="6725" xr:uid="{00000000-0005-0000-0000-0000521A0000}"/>
    <cellStyle name="Normal 144 3 3 3 2" xfId="6726" xr:uid="{00000000-0005-0000-0000-0000531A0000}"/>
    <cellStyle name="Normal 144 3 3 4" xfId="6727" xr:uid="{00000000-0005-0000-0000-0000541A0000}"/>
    <cellStyle name="Normal 144 3 4" xfId="6728" xr:uid="{00000000-0005-0000-0000-0000551A0000}"/>
    <cellStyle name="Normal 144 3 4 2" xfId="6729" xr:uid="{00000000-0005-0000-0000-0000561A0000}"/>
    <cellStyle name="Normal 144 3 5" xfId="6730" xr:uid="{00000000-0005-0000-0000-0000571A0000}"/>
    <cellStyle name="Normal 144 3 5 2" xfId="6731" xr:uid="{00000000-0005-0000-0000-0000581A0000}"/>
    <cellStyle name="Normal 144 3 6" xfId="6732" xr:uid="{00000000-0005-0000-0000-0000591A0000}"/>
    <cellStyle name="Normal 144 3 6 2" xfId="6733" xr:uid="{00000000-0005-0000-0000-00005A1A0000}"/>
    <cellStyle name="Normal 144 3 7" xfId="6734" xr:uid="{00000000-0005-0000-0000-00005B1A0000}"/>
    <cellStyle name="Normal 144 4" xfId="6735" xr:uid="{00000000-0005-0000-0000-00005C1A0000}"/>
    <cellStyle name="Normal 144 4 2" xfId="6736" xr:uid="{00000000-0005-0000-0000-00005D1A0000}"/>
    <cellStyle name="Normal 144 4 2 2" xfId="6737" xr:uid="{00000000-0005-0000-0000-00005E1A0000}"/>
    <cellStyle name="Normal 144 4 2 2 2" xfId="6738" xr:uid="{00000000-0005-0000-0000-00005F1A0000}"/>
    <cellStyle name="Normal 144 4 2 3" xfId="6739" xr:uid="{00000000-0005-0000-0000-0000601A0000}"/>
    <cellStyle name="Normal 144 4 2 3 2" xfId="6740" xr:uid="{00000000-0005-0000-0000-0000611A0000}"/>
    <cellStyle name="Normal 144 4 2 4" xfId="6741" xr:uid="{00000000-0005-0000-0000-0000621A0000}"/>
    <cellStyle name="Normal 144 4 3" xfId="6742" xr:uid="{00000000-0005-0000-0000-0000631A0000}"/>
    <cellStyle name="Normal 144 4 3 2" xfId="6743" xr:uid="{00000000-0005-0000-0000-0000641A0000}"/>
    <cellStyle name="Normal 144 4 4" xfId="6744" xr:uid="{00000000-0005-0000-0000-0000651A0000}"/>
    <cellStyle name="Normal 144 4 4 2" xfId="6745" xr:uid="{00000000-0005-0000-0000-0000661A0000}"/>
    <cellStyle name="Normal 144 4 5" xfId="6746" xr:uid="{00000000-0005-0000-0000-0000671A0000}"/>
    <cellStyle name="Normal 144 4 5 2" xfId="6747" xr:uid="{00000000-0005-0000-0000-0000681A0000}"/>
    <cellStyle name="Normal 144 4 6" xfId="6748" xr:uid="{00000000-0005-0000-0000-0000691A0000}"/>
    <cellStyle name="Normal 144 5" xfId="6749" xr:uid="{00000000-0005-0000-0000-00006A1A0000}"/>
    <cellStyle name="Normal 144 5 2" xfId="6750" xr:uid="{00000000-0005-0000-0000-00006B1A0000}"/>
    <cellStyle name="Normal 144 5 2 2" xfId="6751" xr:uid="{00000000-0005-0000-0000-00006C1A0000}"/>
    <cellStyle name="Normal 144 5 3" xfId="6752" xr:uid="{00000000-0005-0000-0000-00006D1A0000}"/>
    <cellStyle name="Normal 144 5 3 2" xfId="6753" xr:uid="{00000000-0005-0000-0000-00006E1A0000}"/>
    <cellStyle name="Normal 144 5 4" xfId="6754" xr:uid="{00000000-0005-0000-0000-00006F1A0000}"/>
    <cellStyle name="Normal 144 6" xfId="6755" xr:uid="{00000000-0005-0000-0000-0000701A0000}"/>
    <cellStyle name="Normal 144 6 2" xfId="6756" xr:uid="{00000000-0005-0000-0000-0000711A0000}"/>
    <cellStyle name="Normal 144 7" xfId="6757" xr:uid="{00000000-0005-0000-0000-0000721A0000}"/>
    <cellStyle name="Normal 144 7 2" xfId="6758" xr:uid="{00000000-0005-0000-0000-0000731A0000}"/>
    <cellStyle name="Normal 144 8" xfId="6759" xr:uid="{00000000-0005-0000-0000-0000741A0000}"/>
    <cellStyle name="Normal 144 8 2" xfId="6760" xr:uid="{00000000-0005-0000-0000-0000751A0000}"/>
    <cellStyle name="Normal 144 9" xfId="6761" xr:uid="{00000000-0005-0000-0000-0000761A0000}"/>
    <cellStyle name="Normal 145" xfId="6762" xr:uid="{00000000-0005-0000-0000-0000771A0000}"/>
    <cellStyle name="Normal 145 2" xfId="6763" xr:uid="{00000000-0005-0000-0000-0000781A0000}"/>
    <cellStyle name="Normal 145 2 2" xfId="6764" xr:uid="{00000000-0005-0000-0000-0000791A0000}"/>
    <cellStyle name="Normal 145 2 2 2" xfId="6765" xr:uid="{00000000-0005-0000-0000-00007A1A0000}"/>
    <cellStyle name="Normal 145 2 2 2 2" xfId="6766" xr:uid="{00000000-0005-0000-0000-00007B1A0000}"/>
    <cellStyle name="Normal 145 2 2 2 2 2" xfId="6767" xr:uid="{00000000-0005-0000-0000-00007C1A0000}"/>
    <cellStyle name="Normal 145 2 2 2 3" xfId="6768" xr:uid="{00000000-0005-0000-0000-00007D1A0000}"/>
    <cellStyle name="Normal 145 2 2 2 3 2" xfId="6769" xr:uid="{00000000-0005-0000-0000-00007E1A0000}"/>
    <cellStyle name="Normal 145 2 2 2 4" xfId="6770" xr:uid="{00000000-0005-0000-0000-00007F1A0000}"/>
    <cellStyle name="Normal 145 2 2 3" xfId="6771" xr:uid="{00000000-0005-0000-0000-0000801A0000}"/>
    <cellStyle name="Normal 145 2 2 3 2" xfId="6772" xr:uid="{00000000-0005-0000-0000-0000811A0000}"/>
    <cellStyle name="Normal 145 2 2 4" xfId="6773" xr:uid="{00000000-0005-0000-0000-0000821A0000}"/>
    <cellStyle name="Normal 145 2 2 4 2" xfId="6774" xr:uid="{00000000-0005-0000-0000-0000831A0000}"/>
    <cellStyle name="Normal 145 2 2 5" xfId="6775" xr:uid="{00000000-0005-0000-0000-0000841A0000}"/>
    <cellStyle name="Normal 145 2 2 5 2" xfId="6776" xr:uid="{00000000-0005-0000-0000-0000851A0000}"/>
    <cellStyle name="Normal 145 2 2 6" xfId="6777" xr:uid="{00000000-0005-0000-0000-0000861A0000}"/>
    <cellStyle name="Normal 145 2 3" xfId="6778" xr:uid="{00000000-0005-0000-0000-0000871A0000}"/>
    <cellStyle name="Normal 145 2 3 2" xfId="6779" xr:uid="{00000000-0005-0000-0000-0000881A0000}"/>
    <cellStyle name="Normal 145 2 3 2 2" xfId="6780" xr:uid="{00000000-0005-0000-0000-0000891A0000}"/>
    <cellStyle name="Normal 145 2 3 3" xfId="6781" xr:uid="{00000000-0005-0000-0000-00008A1A0000}"/>
    <cellStyle name="Normal 145 2 3 3 2" xfId="6782" xr:uid="{00000000-0005-0000-0000-00008B1A0000}"/>
    <cellStyle name="Normal 145 2 3 4" xfId="6783" xr:uid="{00000000-0005-0000-0000-00008C1A0000}"/>
    <cellStyle name="Normal 145 2 4" xfId="6784" xr:uid="{00000000-0005-0000-0000-00008D1A0000}"/>
    <cellStyle name="Normal 145 2 4 2" xfId="6785" xr:uid="{00000000-0005-0000-0000-00008E1A0000}"/>
    <cellStyle name="Normal 145 2 5" xfId="6786" xr:uid="{00000000-0005-0000-0000-00008F1A0000}"/>
    <cellStyle name="Normal 145 2 5 2" xfId="6787" xr:uid="{00000000-0005-0000-0000-0000901A0000}"/>
    <cellStyle name="Normal 145 2 6" xfId="6788" xr:uid="{00000000-0005-0000-0000-0000911A0000}"/>
    <cellStyle name="Normal 145 2 6 2" xfId="6789" xr:uid="{00000000-0005-0000-0000-0000921A0000}"/>
    <cellStyle name="Normal 145 2 7" xfId="6790" xr:uid="{00000000-0005-0000-0000-0000931A0000}"/>
    <cellStyle name="Normal 145 3" xfId="6791" xr:uid="{00000000-0005-0000-0000-0000941A0000}"/>
    <cellStyle name="Normal 145 3 2" xfId="6792" xr:uid="{00000000-0005-0000-0000-0000951A0000}"/>
    <cellStyle name="Normal 145 3 2 2" xfId="6793" xr:uid="{00000000-0005-0000-0000-0000961A0000}"/>
    <cellStyle name="Normal 145 3 2 2 2" xfId="6794" xr:uid="{00000000-0005-0000-0000-0000971A0000}"/>
    <cellStyle name="Normal 145 3 2 2 2 2" xfId="6795" xr:uid="{00000000-0005-0000-0000-0000981A0000}"/>
    <cellStyle name="Normal 145 3 2 2 3" xfId="6796" xr:uid="{00000000-0005-0000-0000-0000991A0000}"/>
    <cellStyle name="Normal 145 3 2 2 3 2" xfId="6797" xr:uid="{00000000-0005-0000-0000-00009A1A0000}"/>
    <cellStyle name="Normal 145 3 2 2 4" xfId="6798" xr:uid="{00000000-0005-0000-0000-00009B1A0000}"/>
    <cellStyle name="Normal 145 3 2 3" xfId="6799" xr:uid="{00000000-0005-0000-0000-00009C1A0000}"/>
    <cellStyle name="Normal 145 3 2 3 2" xfId="6800" xr:uid="{00000000-0005-0000-0000-00009D1A0000}"/>
    <cellStyle name="Normal 145 3 2 4" xfId="6801" xr:uid="{00000000-0005-0000-0000-00009E1A0000}"/>
    <cellStyle name="Normal 145 3 2 4 2" xfId="6802" xr:uid="{00000000-0005-0000-0000-00009F1A0000}"/>
    <cellStyle name="Normal 145 3 2 5" xfId="6803" xr:uid="{00000000-0005-0000-0000-0000A01A0000}"/>
    <cellStyle name="Normal 145 3 2 5 2" xfId="6804" xr:uid="{00000000-0005-0000-0000-0000A11A0000}"/>
    <cellStyle name="Normal 145 3 2 6" xfId="6805" xr:uid="{00000000-0005-0000-0000-0000A21A0000}"/>
    <cellStyle name="Normal 145 3 3" xfId="6806" xr:uid="{00000000-0005-0000-0000-0000A31A0000}"/>
    <cellStyle name="Normal 145 3 3 2" xfId="6807" xr:uid="{00000000-0005-0000-0000-0000A41A0000}"/>
    <cellStyle name="Normal 145 3 3 2 2" xfId="6808" xr:uid="{00000000-0005-0000-0000-0000A51A0000}"/>
    <cellStyle name="Normal 145 3 3 3" xfId="6809" xr:uid="{00000000-0005-0000-0000-0000A61A0000}"/>
    <cellStyle name="Normal 145 3 3 3 2" xfId="6810" xr:uid="{00000000-0005-0000-0000-0000A71A0000}"/>
    <cellStyle name="Normal 145 3 3 4" xfId="6811" xr:uid="{00000000-0005-0000-0000-0000A81A0000}"/>
    <cellStyle name="Normal 145 3 4" xfId="6812" xr:uid="{00000000-0005-0000-0000-0000A91A0000}"/>
    <cellStyle name="Normal 145 3 4 2" xfId="6813" xr:uid="{00000000-0005-0000-0000-0000AA1A0000}"/>
    <cellStyle name="Normal 145 3 5" xfId="6814" xr:uid="{00000000-0005-0000-0000-0000AB1A0000}"/>
    <cellStyle name="Normal 145 3 5 2" xfId="6815" xr:uid="{00000000-0005-0000-0000-0000AC1A0000}"/>
    <cellStyle name="Normal 145 3 6" xfId="6816" xr:uid="{00000000-0005-0000-0000-0000AD1A0000}"/>
    <cellStyle name="Normal 145 3 6 2" xfId="6817" xr:uid="{00000000-0005-0000-0000-0000AE1A0000}"/>
    <cellStyle name="Normal 145 3 7" xfId="6818" xr:uid="{00000000-0005-0000-0000-0000AF1A0000}"/>
    <cellStyle name="Normal 145 4" xfId="6819" xr:uid="{00000000-0005-0000-0000-0000B01A0000}"/>
    <cellStyle name="Normal 145 4 2" xfId="6820" xr:uid="{00000000-0005-0000-0000-0000B11A0000}"/>
    <cellStyle name="Normal 145 4 2 2" xfId="6821" xr:uid="{00000000-0005-0000-0000-0000B21A0000}"/>
    <cellStyle name="Normal 145 4 2 2 2" xfId="6822" xr:uid="{00000000-0005-0000-0000-0000B31A0000}"/>
    <cellStyle name="Normal 145 4 2 3" xfId="6823" xr:uid="{00000000-0005-0000-0000-0000B41A0000}"/>
    <cellStyle name="Normal 145 4 2 3 2" xfId="6824" xr:uid="{00000000-0005-0000-0000-0000B51A0000}"/>
    <cellStyle name="Normal 145 4 2 4" xfId="6825" xr:uid="{00000000-0005-0000-0000-0000B61A0000}"/>
    <cellStyle name="Normal 145 4 3" xfId="6826" xr:uid="{00000000-0005-0000-0000-0000B71A0000}"/>
    <cellStyle name="Normal 145 4 3 2" xfId="6827" xr:uid="{00000000-0005-0000-0000-0000B81A0000}"/>
    <cellStyle name="Normal 145 4 4" xfId="6828" xr:uid="{00000000-0005-0000-0000-0000B91A0000}"/>
    <cellStyle name="Normal 145 4 4 2" xfId="6829" xr:uid="{00000000-0005-0000-0000-0000BA1A0000}"/>
    <cellStyle name="Normal 145 4 5" xfId="6830" xr:uid="{00000000-0005-0000-0000-0000BB1A0000}"/>
    <cellStyle name="Normal 145 4 5 2" xfId="6831" xr:uid="{00000000-0005-0000-0000-0000BC1A0000}"/>
    <cellStyle name="Normal 145 4 6" xfId="6832" xr:uid="{00000000-0005-0000-0000-0000BD1A0000}"/>
    <cellStyle name="Normal 145 5" xfId="6833" xr:uid="{00000000-0005-0000-0000-0000BE1A0000}"/>
    <cellStyle name="Normal 145 5 2" xfId="6834" xr:uid="{00000000-0005-0000-0000-0000BF1A0000}"/>
    <cellStyle name="Normal 145 5 2 2" xfId="6835" xr:uid="{00000000-0005-0000-0000-0000C01A0000}"/>
    <cellStyle name="Normal 145 5 3" xfId="6836" xr:uid="{00000000-0005-0000-0000-0000C11A0000}"/>
    <cellStyle name="Normal 145 5 3 2" xfId="6837" xr:uid="{00000000-0005-0000-0000-0000C21A0000}"/>
    <cellStyle name="Normal 145 5 4" xfId="6838" xr:uid="{00000000-0005-0000-0000-0000C31A0000}"/>
    <cellStyle name="Normal 145 6" xfId="6839" xr:uid="{00000000-0005-0000-0000-0000C41A0000}"/>
    <cellStyle name="Normal 145 6 2" xfId="6840" xr:uid="{00000000-0005-0000-0000-0000C51A0000}"/>
    <cellStyle name="Normal 145 7" xfId="6841" xr:uid="{00000000-0005-0000-0000-0000C61A0000}"/>
    <cellStyle name="Normal 145 7 2" xfId="6842" xr:uid="{00000000-0005-0000-0000-0000C71A0000}"/>
    <cellStyle name="Normal 145 8" xfId="6843" xr:uid="{00000000-0005-0000-0000-0000C81A0000}"/>
    <cellStyle name="Normal 145 8 2" xfId="6844" xr:uid="{00000000-0005-0000-0000-0000C91A0000}"/>
    <cellStyle name="Normal 145 9" xfId="6845" xr:uid="{00000000-0005-0000-0000-0000CA1A0000}"/>
    <cellStyle name="Normal 146" xfId="6846" xr:uid="{00000000-0005-0000-0000-0000CB1A0000}"/>
    <cellStyle name="Normal 146 2" xfId="6847" xr:uid="{00000000-0005-0000-0000-0000CC1A0000}"/>
    <cellStyle name="Normal 146 2 2" xfId="6848" xr:uid="{00000000-0005-0000-0000-0000CD1A0000}"/>
    <cellStyle name="Normal 146 2 2 2" xfId="6849" xr:uid="{00000000-0005-0000-0000-0000CE1A0000}"/>
    <cellStyle name="Normal 146 2 2 2 2" xfId="6850" xr:uid="{00000000-0005-0000-0000-0000CF1A0000}"/>
    <cellStyle name="Normal 146 2 2 2 2 2" xfId="6851" xr:uid="{00000000-0005-0000-0000-0000D01A0000}"/>
    <cellStyle name="Normal 146 2 2 2 3" xfId="6852" xr:uid="{00000000-0005-0000-0000-0000D11A0000}"/>
    <cellStyle name="Normal 146 2 2 2 3 2" xfId="6853" xr:uid="{00000000-0005-0000-0000-0000D21A0000}"/>
    <cellStyle name="Normal 146 2 2 2 4" xfId="6854" xr:uid="{00000000-0005-0000-0000-0000D31A0000}"/>
    <cellStyle name="Normal 146 2 2 3" xfId="6855" xr:uid="{00000000-0005-0000-0000-0000D41A0000}"/>
    <cellStyle name="Normal 146 2 2 3 2" xfId="6856" xr:uid="{00000000-0005-0000-0000-0000D51A0000}"/>
    <cellStyle name="Normal 146 2 2 4" xfId="6857" xr:uid="{00000000-0005-0000-0000-0000D61A0000}"/>
    <cellStyle name="Normal 146 2 2 4 2" xfId="6858" xr:uid="{00000000-0005-0000-0000-0000D71A0000}"/>
    <cellStyle name="Normal 146 2 2 5" xfId="6859" xr:uid="{00000000-0005-0000-0000-0000D81A0000}"/>
    <cellStyle name="Normal 146 2 2 5 2" xfId="6860" xr:uid="{00000000-0005-0000-0000-0000D91A0000}"/>
    <cellStyle name="Normal 146 2 2 6" xfId="6861" xr:uid="{00000000-0005-0000-0000-0000DA1A0000}"/>
    <cellStyle name="Normal 146 2 3" xfId="6862" xr:uid="{00000000-0005-0000-0000-0000DB1A0000}"/>
    <cellStyle name="Normal 146 2 3 2" xfId="6863" xr:uid="{00000000-0005-0000-0000-0000DC1A0000}"/>
    <cellStyle name="Normal 146 2 3 2 2" xfId="6864" xr:uid="{00000000-0005-0000-0000-0000DD1A0000}"/>
    <cellStyle name="Normal 146 2 3 3" xfId="6865" xr:uid="{00000000-0005-0000-0000-0000DE1A0000}"/>
    <cellStyle name="Normal 146 2 3 3 2" xfId="6866" xr:uid="{00000000-0005-0000-0000-0000DF1A0000}"/>
    <cellStyle name="Normal 146 2 3 4" xfId="6867" xr:uid="{00000000-0005-0000-0000-0000E01A0000}"/>
    <cellStyle name="Normal 146 2 4" xfId="6868" xr:uid="{00000000-0005-0000-0000-0000E11A0000}"/>
    <cellStyle name="Normal 146 2 4 2" xfId="6869" xr:uid="{00000000-0005-0000-0000-0000E21A0000}"/>
    <cellStyle name="Normal 146 2 5" xfId="6870" xr:uid="{00000000-0005-0000-0000-0000E31A0000}"/>
    <cellStyle name="Normal 146 2 5 2" xfId="6871" xr:uid="{00000000-0005-0000-0000-0000E41A0000}"/>
    <cellStyle name="Normal 146 2 6" xfId="6872" xr:uid="{00000000-0005-0000-0000-0000E51A0000}"/>
    <cellStyle name="Normal 146 2 6 2" xfId="6873" xr:uid="{00000000-0005-0000-0000-0000E61A0000}"/>
    <cellStyle name="Normal 146 2 7" xfId="6874" xr:uid="{00000000-0005-0000-0000-0000E71A0000}"/>
    <cellStyle name="Normal 146 3" xfId="6875" xr:uid="{00000000-0005-0000-0000-0000E81A0000}"/>
    <cellStyle name="Normal 146 3 2" xfId="6876" xr:uid="{00000000-0005-0000-0000-0000E91A0000}"/>
    <cellStyle name="Normal 146 3 2 2" xfId="6877" xr:uid="{00000000-0005-0000-0000-0000EA1A0000}"/>
    <cellStyle name="Normal 146 3 2 2 2" xfId="6878" xr:uid="{00000000-0005-0000-0000-0000EB1A0000}"/>
    <cellStyle name="Normal 146 3 2 2 2 2" xfId="6879" xr:uid="{00000000-0005-0000-0000-0000EC1A0000}"/>
    <cellStyle name="Normal 146 3 2 2 3" xfId="6880" xr:uid="{00000000-0005-0000-0000-0000ED1A0000}"/>
    <cellStyle name="Normal 146 3 2 2 3 2" xfId="6881" xr:uid="{00000000-0005-0000-0000-0000EE1A0000}"/>
    <cellStyle name="Normal 146 3 2 2 4" xfId="6882" xr:uid="{00000000-0005-0000-0000-0000EF1A0000}"/>
    <cellStyle name="Normal 146 3 2 3" xfId="6883" xr:uid="{00000000-0005-0000-0000-0000F01A0000}"/>
    <cellStyle name="Normal 146 3 2 3 2" xfId="6884" xr:uid="{00000000-0005-0000-0000-0000F11A0000}"/>
    <cellStyle name="Normal 146 3 2 4" xfId="6885" xr:uid="{00000000-0005-0000-0000-0000F21A0000}"/>
    <cellStyle name="Normal 146 3 2 4 2" xfId="6886" xr:uid="{00000000-0005-0000-0000-0000F31A0000}"/>
    <cellStyle name="Normal 146 3 2 5" xfId="6887" xr:uid="{00000000-0005-0000-0000-0000F41A0000}"/>
    <cellStyle name="Normal 146 3 2 5 2" xfId="6888" xr:uid="{00000000-0005-0000-0000-0000F51A0000}"/>
    <cellStyle name="Normal 146 3 2 6" xfId="6889" xr:uid="{00000000-0005-0000-0000-0000F61A0000}"/>
    <cellStyle name="Normal 146 3 3" xfId="6890" xr:uid="{00000000-0005-0000-0000-0000F71A0000}"/>
    <cellStyle name="Normal 146 3 3 2" xfId="6891" xr:uid="{00000000-0005-0000-0000-0000F81A0000}"/>
    <cellStyle name="Normal 146 3 3 2 2" xfId="6892" xr:uid="{00000000-0005-0000-0000-0000F91A0000}"/>
    <cellStyle name="Normal 146 3 3 3" xfId="6893" xr:uid="{00000000-0005-0000-0000-0000FA1A0000}"/>
    <cellStyle name="Normal 146 3 3 3 2" xfId="6894" xr:uid="{00000000-0005-0000-0000-0000FB1A0000}"/>
    <cellStyle name="Normal 146 3 3 4" xfId="6895" xr:uid="{00000000-0005-0000-0000-0000FC1A0000}"/>
    <cellStyle name="Normal 146 3 4" xfId="6896" xr:uid="{00000000-0005-0000-0000-0000FD1A0000}"/>
    <cellStyle name="Normal 146 3 4 2" xfId="6897" xr:uid="{00000000-0005-0000-0000-0000FE1A0000}"/>
    <cellStyle name="Normal 146 3 5" xfId="6898" xr:uid="{00000000-0005-0000-0000-0000FF1A0000}"/>
    <cellStyle name="Normal 146 3 5 2" xfId="6899" xr:uid="{00000000-0005-0000-0000-0000001B0000}"/>
    <cellStyle name="Normal 146 3 6" xfId="6900" xr:uid="{00000000-0005-0000-0000-0000011B0000}"/>
    <cellStyle name="Normal 146 3 6 2" xfId="6901" xr:uid="{00000000-0005-0000-0000-0000021B0000}"/>
    <cellStyle name="Normal 146 3 7" xfId="6902" xr:uid="{00000000-0005-0000-0000-0000031B0000}"/>
    <cellStyle name="Normal 146 4" xfId="6903" xr:uid="{00000000-0005-0000-0000-0000041B0000}"/>
    <cellStyle name="Normal 146 4 2" xfId="6904" xr:uid="{00000000-0005-0000-0000-0000051B0000}"/>
    <cellStyle name="Normal 146 4 2 2" xfId="6905" xr:uid="{00000000-0005-0000-0000-0000061B0000}"/>
    <cellStyle name="Normal 146 4 2 2 2" xfId="6906" xr:uid="{00000000-0005-0000-0000-0000071B0000}"/>
    <cellStyle name="Normal 146 4 2 3" xfId="6907" xr:uid="{00000000-0005-0000-0000-0000081B0000}"/>
    <cellStyle name="Normal 146 4 2 3 2" xfId="6908" xr:uid="{00000000-0005-0000-0000-0000091B0000}"/>
    <cellStyle name="Normal 146 4 2 4" xfId="6909" xr:uid="{00000000-0005-0000-0000-00000A1B0000}"/>
    <cellStyle name="Normal 146 4 3" xfId="6910" xr:uid="{00000000-0005-0000-0000-00000B1B0000}"/>
    <cellStyle name="Normal 146 4 3 2" xfId="6911" xr:uid="{00000000-0005-0000-0000-00000C1B0000}"/>
    <cellStyle name="Normal 146 4 4" xfId="6912" xr:uid="{00000000-0005-0000-0000-00000D1B0000}"/>
    <cellStyle name="Normal 146 4 4 2" xfId="6913" xr:uid="{00000000-0005-0000-0000-00000E1B0000}"/>
    <cellStyle name="Normal 146 4 5" xfId="6914" xr:uid="{00000000-0005-0000-0000-00000F1B0000}"/>
    <cellStyle name="Normal 146 4 5 2" xfId="6915" xr:uid="{00000000-0005-0000-0000-0000101B0000}"/>
    <cellStyle name="Normal 146 4 6" xfId="6916" xr:uid="{00000000-0005-0000-0000-0000111B0000}"/>
    <cellStyle name="Normal 146 5" xfId="6917" xr:uid="{00000000-0005-0000-0000-0000121B0000}"/>
    <cellStyle name="Normal 146 5 2" xfId="6918" xr:uid="{00000000-0005-0000-0000-0000131B0000}"/>
    <cellStyle name="Normal 146 5 2 2" xfId="6919" xr:uid="{00000000-0005-0000-0000-0000141B0000}"/>
    <cellStyle name="Normal 146 5 3" xfId="6920" xr:uid="{00000000-0005-0000-0000-0000151B0000}"/>
    <cellStyle name="Normal 146 5 3 2" xfId="6921" xr:uid="{00000000-0005-0000-0000-0000161B0000}"/>
    <cellStyle name="Normal 146 5 4" xfId="6922" xr:uid="{00000000-0005-0000-0000-0000171B0000}"/>
    <cellStyle name="Normal 146 6" xfId="6923" xr:uid="{00000000-0005-0000-0000-0000181B0000}"/>
    <cellStyle name="Normal 146 6 2" xfId="6924" xr:uid="{00000000-0005-0000-0000-0000191B0000}"/>
    <cellStyle name="Normal 146 7" xfId="6925" xr:uid="{00000000-0005-0000-0000-00001A1B0000}"/>
    <cellStyle name="Normal 146 7 2" xfId="6926" xr:uid="{00000000-0005-0000-0000-00001B1B0000}"/>
    <cellStyle name="Normal 146 8" xfId="6927" xr:uid="{00000000-0005-0000-0000-00001C1B0000}"/>
    <cellStyle name="Normal 146 8 2" xfId="6928" xr:uid="{00000000-0005-0000-0000-00001D1B0000}"/>
    <cellStyle name="Normal 146 9" xfId="6929" xr:uid="{00000000-0005-0000-0000-00001E1B0000}"/>
    <cellStyle name="Normal 147" xfId="6930" xr:uid="{00000000-0005-0000-0000-00001F1B0000}"/>
    <cellStyle name="Normal 147 2" xfId="6931" xr:uid="{00000000-0005-0000-0000-0000201B0000}"/>
    <cellStyle name="Normal 147 2 2" xfId="6932" xr:uid="{00000000-0005-0000-0000-0000211B0000}"/>
    <cellStyle name="Normal 147 2 2 2" xfId="6933" xr:uid="{00000000-0005-0000-0000-0000221B0000}"/>
    <cellStyle name="Normal 147 2 2 2 2" xfId="6934" xr:uid="{00000000-0005-0000-0000-0000231B0000}"/>
    <cellStyle name="Normal 147 2 2 2 2 2" xfId="6935" xr:uid="{00000000-0005-0000-0000-0000241B0000}"/>
    <cellStyle name="Normal 147 2 2 2 3" xfId="6936" xr:uid="{00000000-0005-0000-0000-0000251B0000}"/>
    <cellStyle name="Normal 147 2 2 2 3 2" xfId="6937" xr:uid="{00000000-0005-0000-0000-0000261B0000}"/>
    <cellStyle name="Normal 147 2 2 2 4" xfId="6938" xr:uid="{00000000-0005-0000-0000-0000271B0000}"/>
    <cellStyle name="Normal 147 2 2 3" xfId="6939" xr:uid="{00000000-0005-0000-0000-0000281B0000}"/>
    <cellStyle name="Normal 147 2 2 3 2" xfId="6940" xr:uid="{00000000-0005-0000-0000-0000291B0000}"/>
    <cellStyle name="Normal 147 2 2 4" xfId="6941" xr:uid="{00000000-0005-0000-0000-00002A1B0000}"/>
    <cellStyle name="Normal 147 2 2 4 2" xfId="6942" xr:uid="{00000000-0005-0000-0000-00002B1B0000}"/>
    <cellStyle name="Normal 147 2 2 5" xfId="6943" xr:uid="{00000000-0005-0000-0000-00002C1B0000}"/>
    <cellStyle name="Normal 147 2 2 5 2" xfId="6944" xr:uid="{00000000-0005-0000-0000-00002D1B0000}"/>
    <cellStyle name="Normal 147 2 2 6" xfId="6945" xr:uid="{00000000-0005-0000-0000-00002E1B0000}"/>
    <cellStyle name="Normal 147 2 3" xfId="6946" xr:uid="{00000000-0005-0000-0000-00002F1B0000}"/>
    <cellStyle name="Normal 147 2 3 2" xfId="6947" xr:uid="{00000000-0005-0000-0000-0000301B0000}"/>
    <cellStyle name="Normal 147 2 3 2 2" xfId="6948" xr:uid="{00000000-0005-0000-0000-0000311B0000}"/>
    <cellStyle name="Normal 147 2 3 3" xfId="6949" xr:uid="{00000000-0005-0000-0000-0000321B0000}"/>
    <cellStyle name="Normal 147 2 3 3 2" xfId="6950" xr:uid="{00000000-0005-0000-0000-0000331B0000}"/>
    <cellStyle name="Normal 147 2 3 4" xfId="6951" xr:uid="{00000000-0005-0000-0000-0000341B0000}"/>
    <cellStyle name="Normal 147 2 4" xfId="6952" xr:uid="{00000000-0005-0000-0000-0000351B0000}"/>
    <cellStyle name="Normal 147 2 4 2" xfId="6953" xr:uid="{00000000-0005-0000-0000-0000361B0000}"/>
    <cellStyle name="Normal 147 2 5" xfId="6954" xr:uid="{00000000-0005-0000-0000-0000371B0000}"/>
    <cellStyle name="Normal 147 2 5 2" xfId="6955" xr:uid="{00000000-0005-0000-0000-0000381B0000}"/>
    <cellStyle name="Normal 147 2 6" xfId="6956" xr:uid="{00000000-0005-0000-0000-0000391B0000}"/>
    <cellStyle name="Normal 147 2 6 2" xfId="6957" xr:uid="{00000000-0005-0000-0000-00003A1B0000}"/>
    <cellStyle name="Normal 147 2 7" xfId="6958" xr:uid="{00000000-0005-0000-0000-00003B1B0000}"/>
    <cellStyle name="Normal 147 3" xfId="6959" xr:uid="{00000000-0005-0000-0000-00003C1B0000}"/>
    <cellStyle name="Normal 147 3 2" xfId="6960" xr:uid="{00000000-0005-0000-0000-00003D1B0000}"/>
    <cellStyle name="Normal 147 3 2 2" xfId="6961" xr:uid="{00000000-0005-0000-0000-00003E1B0000}"/>
    <cellStyle name="Normal 147 3 2 2 2" xfId="6962" xr:uid="{00000000-0005-0000-0000-00003F1B0000}"/>
    <cellStyle name="Normal 147 3 2 2 2 2" xfId="6963" xr:uid="{00000000-0005-0000-0000-0000401B0000}"/>
    <cellStyle name="Normal 147 3 2 2 3" xfId="6964" xr:uid="{00000000-0005-0000-0000-0000411B0000}"/>
    <cellStyle name="Normal 147 3 2 2 3 2" xfId="6965" xr:uid="{00000000-0005-0000-0000-0000421B0000}"/>
    <cellStyle name="Normal 147 3 2 2 4" xfId="6966" xr:uid="{00000000-0005-0000-0000-0000431B0000}"/>
    <cellStyle name="Normal 147 3 2 3" xfId="6967" xr:uid="{00000000-0005-0000-0000-0000441B0000}"/>
    <cellStyle name="Normal 147 3 2 3 2" xfId="6968" xr:uid="{00000000-0005-0000-0000-0000451B0000}"/>
    <cellStyle name="Normal 147 3 2 4" xfId="6969" xr:uid="{00000000-0005-0000-0000-0000461B0000}"/>
    <cellStyle name="Normal 147 3 2 4 2" xfId="6970" xr:uid="{00000000-0005-0000-0000-0000471B0000}"/>
    <cellStyle name="Normal 147 3 2 5" xfId="6971" xr:uid="{00000000-0005-0000-0000-0000481B0000}"/>
    <cellStyle name="Normal 147 3 2 5 2" xfId="6972" xr:uid="{00000000-0005-0000-0000-0000491B0000}"/>
    <cellStyle name="Normal 147 3 2 6" xfId="6973" xr:uid="{00000000-0005-0000-0000-00004A1B0000}"/>
    <cellStyle name="Normal 147 3 3" xfId="6974" xr:uid="{00000000-0005-0000-0000-00004B1B0000}"/>
    <cellStyle name="Normal 147 3 3 2" xfId="6975" xr:uid="{00000000-0005-0000-0000-00004C1B0000}"/>
    <cellStyle name="Normal 147 3 3 2 2" xfId="6976" xr:uid="{00000000-0005-0000-0000-00004D1B0000}"/>
    <cellStyle name="Normal 147 3 3 3" xfId="6977" xr:uid="{00000000-0005-0000-0000-00004E1B0000}"/>
    <cellStyle name="Normal 147 3 3 3 2" xfId="6978" xr:uid="{00000000-0005-0000-0000-00004F1B0000}"/>
    <cellStyle name="Normal 147 3 3 4" xfId="6979" xr:uid="{00000000-0005-0000-0000-0000501B0000}"/>
    <cellStyle name="Normal 147 3 4" xfId="6980" xr:uid="{00000000-0005-0000-0000-0000511B0000}"/>
    <cellStyle name="Normal 147 3 4 2" xfId="6981" xr:uid="{00000000-0005-0000-0000-0000521B0000}"/>
    <cellStyle name="Normal 147 3 5" xfId="6982" xr:uid="{00000000-0005-0000-0000-0000531B0000}"/>
    <cellStyle name="Normal 147 3 5 2" xfId="6983" xr:uid="{00000000-0005-0000-0000-0000541B0000}"/>
    <cellStyle name="Normal 147 3 6" xfId="6984" xr:uid="{00000000-0005-0000-0000-0000551B0000}"/>
    <cellStyle name="Normal 147 3 6 2" xfId="6985" xr:uid="{00000000-0005-0000-0000-0000561B0000}"/>
    <cellStyle name="Normal 147 3 7" xfId="6986" xr:uid="{00000000-0005-0000-0000-0000571B0000}"/>
    <cellStyle name="Normal 147 4" xfId="6987" xr:uid="{00000000-0005-0000-0000-0000581B0000}"/>
    <cellStyle name="Normal 147 4 2" xfId="6988" xr:uid="{00000000-0005-0000-0000-0000591B0000}"/>
    <cellStyle name="Normal 147 4 2 2" xfId="6989" xr:uid="{00000000-0005-0000-0000-00005A1B0000}"/>
    <cellStyle name="Normal 147 4 2 2 2" xfId="6990" xr:uid="{00000000-0005-0000-0000-00005B1B0000}"/>
    <cellStyle name="Normal 147 4 2 3" xfId="6991" xr:uid="{00000000-0005-0000-0000-00005C1B0000}"/>
    <cellStyle name="Normal 147 4 2 3 2" xfId="6992" xr:uid="{00000000-0005-0000-0000-00005D1B0000}"/>
    <cellStyle name="Normal 147 4 2 4" xfId="6993" xr:uid="{00000000-0005-0000-0000-00005E1B0000}"/>
    <cellStyle name="Normal 147 4 3" xfId="6994" xr:uid="{00000000-0005-0000-0000-00005F1B0000}"/>
    <cellStyle name="Normal 147 4 3 2" xfId="6995" xr:uid="{00000000-0005-0000-0000-0000601B0000}"/>
    <cellStyle name="Normal 147 4 4" xfId="6996" xr:uid="{00000000-0005-0000-0000-0000611B0000}"/>
    <cellStyle name="Normal 147 4 4 2" xfId="6997" xr:uid="{00000000-0005-0000-0000-0000621B0000}"/>
    <cellStyle name="Normal 147 4 5" xfId="6998" xr:uid="{00000000-0005-0000-0000-0000631B0000}"/>
    <cellStyle name="Normal 147 4 5 2" xfId="6999" xr:uid="{00000000-0005-0000-0000-0000641B0000}"/>
    <cellStyle name="Normal 147 4 6" xfId="7000" xr:uid="{00000000-0005-0000-0000-0000651B0000}"/>
    <cellStyle name="Normal 147 5" xfId="7001" xr:uid="{00000000-0005-0000-0000-0000661B0000}"/>
    <cellStyle name="Normal 147 5 2" xfId="7002" xr:uid="{00000000-0005-0000-0000-0000671B0000}"/>
    <cellStyle name="Normal 147 5 2 2" xfId="7003" xr:uid="{00000000-0005-0000-0000-0000681B0000}"/>
    <cellStyle name="Normal 147 5 3" xfId="7004" xr:uid="{00000000-0005-0000-0000-0000691B0000}"/>
    <cellStyle name="Normal 147 5 3 2" xfId="7005" xr:uid="{00000000-0005-0000-0000-00006A1B0000}"/>
    <cellStyle name="Normal 147 5 4" xfId="7006" xr:uid="{00000000-0005-0000-0000-00006B1B0000}"/>
    <cellStyle name="Normal 147 6" xfId="7007" xr:uid="{00000000-0005-0000-0000-00006C1B0000}"/>
    <cellStyle name="Normal 147 6 2" xfId="7008" xr:uid="{00000000-0005-0000-0000-00006D1B0000}"/>
    <cellStyle name="Normal 147 7" xfId="7009" xr:uid="{00000000-0005-0000-0000-00006E1B0000}"/>
    <cellStyle name="Normal 147 7 2" xfId="7010" xr:uid="{00000000-0005-0000-0000-00006F1B0000}"/>
    <cellStyle name="Normal 147 8" xfId="7011" xr:uid="{00000000-0005-0000-0000-0000701B0000}"/>
    <cellStyle name="Normal 147 8 2" xfId="7012" xr:uid="{00000000-0005-0000-0000-0000711B0000}"/>
    <cellStyle name="Normal 147 9" xfId="7013" xr:uid="{00000000-0005-0000-0000-0000721B0000}"/>
    <cellStyle name="Normal 148" xfId="7014" xr:uid="{00000000-0005-0000-0000-0000731B0000}"/>
    <cellStyle name="Normal 148 2" xfId="7015" xr:uid="{00000000-0005-0000-0000-0000741B0000}"/>
    <cellStyle name="Normal 148 2 2" xfId="7016" xr:uid="{00000000-0005-0000-0000-0000751B0000}"/>
    <cellStyle name="Normal 148 2 2 2" xfId="7017" xr:uid="{00000000-0005-0000-0000-0000761B0000}"/>
    <cellStyle name="Normal 148 2 2 2 2" xfId="7018" xr:uid="{00000000-0005-0000-0000-0000771B0000}"/>
    <cellStyle name="Normal 148 2 2 2 2 2" xfId="7019" xr:uid="{00000000-0005-0000-0000-0000781B0000}"/>
    <cellStyle name="Normal 148 2 2 2 3" xfId="7020" xr:uid="{00000000-0005-0000-0000-0000791B0000}"/>
    <cellStyle name="Normal 148 2 2 2 3 2" xfId="7021" xr:uid="{00000000-0005-0000-0000-00007A1B0000}"/>
    <cellStyle name="Normal 148 2 2 2 4" xfId="7022" xr:uid="{00000000-0005-0000-0000-00007B1B0000}"/>
    <cellStyle name="Normal 148 2 2 3" xfId="7023" xr:uid="{00000000-0005-0000-0000-00007C1B0000}"/>
    <cellStyle name="Normal 148 2 2 3 2" xfId="7024" xr:uid="{00000000-0005-0000-0000-00007D1B0000}"/>
    <cellStyle name="Normal 148 2 2 4" xfId="7025" xr:uid="{00000000-0005-0000-0000-00007E1B0000}"/>
    <cellStyle name="Normal 148 2 2 4 2" xfId="7026" xr:uid="{00000000-0005-0000-0000-00007F1B0000}"/>
    <cellStyle name="Normal 148 2 2 5" xfId="7027" xr:uid="{00000000-0005-0000-0000-0000801B0000}"/>
    <cellStyle name="Normal 148 2 2 5 2" xfId="7028" xr:uid="{00000000-0005-0000-0000-0000811B0000}"/>
    <cellStyle name="Normal 148 2 2 6" xfId="7029" xr:uid="{00000000-0005-0000-0000-0000821B0000}"/>
    <cellStyle name="Normal 148 2 3" xfId="7030" xr:uid="{00000000-0005-0000-0000-0000831B0000}"/>
    <cellStyle name="Normal 148 2 3 2" xfId="7031" xr:uid="{00000000-0005-0000-0000-0000841B0000}"/>
    <cellStyle name="Normal 148 2 3 2 2" xfId="7032" xr:uid="{00000000-0005-0000-0000-0000851B0000}"/>
    <cellStyle name="Normal 148 2 3 3" xfId="7033" xr:uid="{00000000-0005-0000-0000-0000861B0000}"/>
    <cellStyle name="Normal 148 2 3 3 2" xfId="7034" xr:uid="{00000000-0005-0000-0000-0000871B0000}"/>
    <cellStyle name="Normal 148 2 3 4" xfId="7035" xr:uid="{00000000-0005-0000-0000-0000881B0000}"/>
    <cellStyle name="Normal 148 2 4" xfId="7036" xr:uid="{00000000-0005-0000-0000-0000891B0000}"/>
    <cellStyle name="Normal 148 2 4 2" xfId="7037" xr:uid="{00000000-0005-0000-0000-00008A1B0000}"/>
    <cellStyle name="Normal 148 2 5" xfId="7038" xr:uid="{00000000-0005-0000-0000-00008B1B0000}"/>
    <cellStyle name="Normal 148 2 5 2" xfId="7039" xr:uid="{00000000-0005-0000-0000-00008C1B0000}"/>
    <cellStyle name="Normal 148 2 6" xfId="7040" xr:uid="{00000000-0005-0000-0000-00008D1B0000}"/>
    <cellStyle name="Normal 148 2 6 2" xfId="7041" xr:uid="{00000000-0005-0000-0000-00008E1B0000}"/>
    <cellStyle name="Normal 148 2 7" xfId="7042" xr:uid="{00000000-0005-0000-0000-00008F1B0000}"/>
    <cellStyle name="Normal 148 3" xfId="7043" xr:uid="{00000000-0005-0000-0000-0000901B0000}"/>
    <cellStyle name="Normal 148 3 2" xfId="7044" xr:uid="{00000000-0005-0000-0000-0000911B0000}"/>
    <cellStyle name="Normal 148 3 2 2" xfId="7045" xr:uid="{00000000-0005-0000-0000-0000921B0000}"/>
    <cellStyle name="Normal 148 3 2 2 2" xfId="7046" xr:uid="{00000000-0005-0000-0000-0000931B0000}"/>
    <cellStyle name="Normal 148 3 2 2 2 2" xfId="7047" xr:uid="{00000000-0005-0000-0000-0000941B0000}"/>
    <cellStyle name="Normal 148 3 2 2 3" xfId="7048" xr:uid="{00000000-0005-0000-0000-0000951B0000}"/>
    <cellStyle name="Normal 148 3 2 2 3 2" xfId="7049" xr:uid="{00000000-0005-0000-0000-0000961B0000}"/>
    <cellStyle name="Normal 148 3 2 2 4" xfId="7050" xr:uid="{00000000-0005-0000-0000-0000971B0000}"/>
    <cellStyle name="Normal 148 3 2 3" xfId="7051" xr:uid="{00000000-0005-0000-0000-0000981B0000}"/>
    <cellStyle name="Normal 148 3 2 3 2" xfId="7052" xr:uid="{00000000-0005-0000-0000-0000991B0000}"/>
    <cellStyle name="Normal 148 3 2 4" xfId="7053" xr:uid="{00000000-0005-0000-0000-00009A1B0000}"/>
    <cellStyle name="Normal 148 3 2 4 2" xfId="7054" xr:uid="{00000000-0005-0000-0000-00009B1B0000}"/>
    <cellStyle name="Normal 148 3 2 5" xfId="7055" xr:uid="{00000000-0005-0000-0000-00009C1B0000}"/>
    <cellStyle name="Normal 148 3 2 5 2" xfId="7056" xr:uid="{00000000-0005-0000-0000-00009D1B0000}"/>
    <cellStyle name="Normal 148 3 2 6" xfId="7057" xr:uid="{00000000-0005-0000-0000-00009E1B0000}"/>
    <cellStyle name="Normal 148 3 3" xfId="7058" xr:uid="{00000000-0005-0000-0000-00009F1B0000}"/>
    <cellStyle name="Normal 148 3 3 2" xfId="7059" xr:uid="{00000000-0005-0000-0000-0000A01B0000}"/>
    <cellStyle name="Normal 148 3 3 2 2" xfId="7060" xr:uid="{00000000-0005-0000-0000-0000A11B0000}"/>
    <cellStyle name="Normal 148 3 3 3" xfId="7061" xr:uid="{00000000-0005-0000-0000-0000A21B0000}"/>
    <cellStyle name="Normal 148 3 3 3 2" xfId="7062" xr:uid="{00000000-0005-0000-0000-0000A31B0000}"/>
    <cellStyle name="Normal 148 3 3 4" xfId="7063" xr:uid="{00000000-0005-0000-0000-0000A41B0000}"/>
    <cellStyle name="Normal 148 3 4" xfId="7064" xr:uid="{00000000-0005-0000-0000-0000A51B0000}"/>
    <cellStyle name="Normal 148 3 4 2" xfId="7065" xr:uid="{00000000-0005-0000-0000-0000A61B0000}"/>
    <cellStyle name="Normal 148 3 5" xfId="7066" xr:uid="{00000000-0005-0000-0000-0000A71B0000}"/>
    <cellStyle name="Normal 148 3 5 2" xfId="7067" xr:uid="{00000000-0005-0000-0000-0000A81B0000}"/>
    <cellStyle name="Normal 148 3 6" xfId="7068" xr:uid="{00000000-0005-0000-0000-0000A91B0000}"/>
    <cellStyle name="Normal 148 3 6 2" xfId="7069" xr:uid="{00000000-0005-0000-0000-0000AA1B0000}"/>
    <cellStyle name="Normal 148 3 7" xfId="7070" xr:uid="{00000000-0005-0000-0000-0000AB1B0000}"/>
    <cellStyle name="Normal 148 4" xfId="7071" xr:uid="{00000000-0005-0000-0000-0000AC1B0000}"/>
    <cellStyle name="Normal 148 4 2" xfId="7072" xr:uid="{00000000-0005-0000-0000-0000AD1B0000}"/>
    <cellStyle name="Normal 148 4 2 2" xfId="7073" xr:uid="{00000000-0005-0000-0000-0000AE1B0000}"/>
    <cellStyle name="Normal 148 4 2 2 2" xfId="7074" xr:uid="{00000000-0005-0000-0000-0000AF1B0000}"/>
    <cellStyle name="Normal 148 4 2 3" xfId="7075" xr:uid="{00000000-0005-0000-0000-0000B01B0000}"/>
    <cellStyle name="Normal 148 4 2 3 2" xfId="7076" xr:uid="{00000000-0005-0000-0000-0000B11B0000}"/>
    <cellStyle name="Normal 148 4 2 4" xfId="7077" xr:uid="{00000000-0005-0000-0000-0000B21B0000}"/>
    <cellStyle name="Normal 148 4 3" xfId="7078" xr:uid="{00000000-0005-0000-0000-0000B31B0000}"/>
    <cellStyle name="Normal 148 4 3 2" xfId="7079" xr:uid="{00000000-0005-0000-0000-0000B41B0000}"/>
    <cellStyle name="Normal 148 4 4" xfId="7080" xr:uid="{00000000-0005-0000-0000-0000B51B0000}"/>
    <cellStyle name="Normal 148 4 4 2" xfId="7081" xr:uid="{00000000-0005-0000-0000-0000B61B0000}"/>
    <cellStyle name="Normal 148 4 5" xfId="7082" xr:uid="{00000000-0005-0000-0000-0000B71B0000}"/>
    <cellStyle name="Normal 148 4 5 2" xfId="7083" xr:uid="{00000000-0005-0000-0000-0000B81B0000}"/>
    <cellStyle name="Normal 148 4 6" xfId="7084" xr:uid="{00000000-0005-0000-0000-0000B91B0000}"/>
    <cellStyle name="Normal 148 5" xfId="7085" xr:uid="{00000000-0005-0000-0000-0000BA1B0000}"/>
    <cellStyle name="Normal 148 5 2" xfId="7086" xr:uid="{00000000-0005-0000-0000-0000BB1B0000}"/>
    <cellStyle name="Normal 148 5 2 2" xfId="7087" xr:uid="{00000000-0005-0000-0000-0000BC1B0000}"/>
    <cellStyle name="Normal 148 5 3" xfId="7088" xr:uid="{00000000-0005-0000-0000-0000BD1B0000}"/>
    <cellStyle name="Normal 148 5 3 2" xfId="7089" xr:uid="{00000000-0005-0000-0000-0000BE1B0000}"/>
    <cellStyle name="Normal 148 5 4" xfId="7090" xr:uid="{00000000-0005-0000-0000-0000BF1B0000}"/>
    <cellStyle name="Normal 148 6" xfId="7091" xr:uid="{00000000-0005-0000-0000-0000C01B0000}"/>
    <cellStyle name="Normal 148 6 2" xfId="7092" xr:uid="{00000000-0005-0000-0000-0000C11B0000}"/>
    <cellStyle name="Normal 148 7" xfId="7093" xr:uid="{00000000-0005-0000-0000-0000C21B0000}"/>
    <cellStyle name="Normal 148 7 2" xfId="7094" xr:uid="{00000000-0005-0000-0000-0000C31B0000}"/>
    <cellStyle name="Normal 148 8" xfId="7095" xr:uid="{00000000-0005-0000-0000-0000C41B0000}"/>
    <cellStyle name="Normal 148 8 2" xfId="7096" xr:uid="{00000000-0005-0000-0000-0000C51B0000}"/>
    <cellStyle name="Normal 148 9" xfId="7097" xr:uid="{00000000-0005-0000-0000-0000C61B0000}"/>
    <cellStyle name="Normal 149" xfId="7098" xr:uid="{00000000-0005-0000-0000-0000C71B0000}"/>
    <cellStyle name="Normal 15" xfId="7099" xr:uid="{00000000-0005-0000-0000-0000C81B0000}"/>
    <cellStyle name="Normal 15 2" xfId="7100" xr:uid="{00000000-0005-0000-0000-0000C91B0000}"/>
    <cellStyle name="Normal 15 2 2" xfId="7101" xr:uid="{00000000-0005-0000-0000-0000CA1B0000}"/>
    <cellStyle name="Normal 15 2 2 2" xfId="7102" xr:uid="{00000000-0005-0000-0000-0000CB1B0000}"/>
    <cellStyle name="Normal 15 2 2 2 2" xfId="7103" xr:uid="{00000000-0005-0000-0000-0000CC1B0000}"/>
    <cellStyle name="Normal 15 2 2 2 2 2" xfId="7104" xr:uid="{00000000-0005-0000-0000-0000CD1B0000}"/>
    <cellStyle name="Normal 15 2 2 2 3" xfId="7105" xr:uid="{00000000-0005-0000-0000-0000CE1B0000}"/>
    <cellStyle name="Normal 15 2 2 2 3 2" xfId="7106" xr:uid="{00000000-0005-0000-0000-0000CF1B0000}"/>
    <cellStyle name="Normal 15 2 2 2 4" xfId="7107" xr:uid="{00000000-0005-0000-0000-0000D01B0000}"/>
    <cellStyle name="Normal 15 2 2 3" xfId="7108" xr:uid="{00000000-0005-0000-0000-0000D11B0000}"/>
    <cellStyle name="Normal 15 2 2 3 2" xfId="7109" xr:uid="{00000000-0005-0000-0000-0000D21B0000}"/>
    <cellStyle name="Normal 15 2 2 4" xfId="7110" xr:uid="{00000000-0005-0000-0000-0000D31B0000}"/>
    <cellStyle name="Normal 15 2 2 4 2" xfId="7111" xr:uid="{00000000-0005-0000-0000-0000D41B0000}"/>
    <cellStyle name="Normal 15 2 2 5" xfId="7112" xr:uid="{00000000-0005-0000-0000-0000D51B0000}"/>
    <cellStyle name="Normal 15 2 2 5 2" xfId="7113" xr:uid="{00000000-0005-0000-0000-0000D61B0000}"/>
    <cellStyle name="Normal 15 2 2 6" xfId="7114" xr:uid="{00000000-0005-0000-0000-0000D71B0000}"/>
    <cellStyle name="Normal 15 2 3" xfId="7115" xr:uid="{00000000-0005-0000-0000-0000D81B0000}"/>
    <cellStyle name="Normal 15 2 3 2" xfId="7116" xr:uid="{00000000-0005-0000-0000-0000D91B0000}"/>
    <cellStyle name="Normal 15 2 3 2 2" xfId="7117" xr:uid="{00000000-0005-0000-0000-0000DA1B0000}"/>
    <cellStyle name="Normal 15 2 3 3" xfId="7118" xr:uid="{00000000-0005-0000-0000-0000DB1B0000}"/>
    <cellStyle name="Normal 15 2 3 3 2" xfId="7119" xr:uid="{00000000-0005-0000-0000-0000DC1B0000}"/>
    <cellStyle name="Normal 15 2 3 4" xfId="7120" xr:uid="{00000000-0005-0000-0000-0000DD1B0000}"/>
    <cellStyle name="Normal 15 2 4" xfId="7121" xr:uid="{00000000-0005-0000-0000-0000DE1B0000}"/>
    <cellStyle name="Normal 15 2 4 2" xfId="7122" xr:uid="{00000000-0005-0000-0000-0000DF1B0000}"/>
    <cellStyle name="Normal 15 2 5" xfId="7123" xr:uid="{00000000-0005-0000-0000-0000E01B0000}"/>
    <cellStyle name="Normal 15 2 5 2" xfId="7124" xr:uid="{00000000-0005-0000-0000-0000E11B0000}"/>
    <cellStyle name="Normal 15 2 6" xfId="7125" xr:uid="{00000000-0005-0000-0000-0000E21B0000}"/>
    <cellStyle name="Normal 15 2 6 2" xfId="7126" xr:uid="{00000000-0005-0000-0000-0000E31B0000}"/>
    <cellStyle name="Normal 15 2 7" xfId="7127" xr:uid="{00000000-0005-0000-0000-0000E41B0000}"/>
    <cellStyle name="Normal 15 3" xfId="7128" xr:uid="{00000000-0005-0000-0000-0000E51B0000}"/>
    <cellStyle name="Normal 15 3 2" xfId="7129" xr:uid="{00000000-0005-0000-0000-0000E61B0000}"/>
    <cellStyle name="Normal 15 3 2 2" xfId="7130" xr:uid="{00000000-0005-0000-0000-0000E71B0000}"/>
    <cellStyle name="Normal 15 3 2 2 2" xfId="7131" xr:uid="{00000000-0005-0000-0000-0000E81B0000}"/>
    <cellStyle name="Normal 15 3 2 2 2 2" xfId="7132" xr:uid="{00000000-0005-0000-0000-0000E91B0000}"/>
    <cellStyle name="Normal 15 3 2 2 3" xfId="7133" xr:uid="{00000000-0005-0000-0000-0000EA1B0000}"/>
    <cellStyle name="Normal 15 3 2 2 3 2" xfId="7134" xr:uid="{00000000-0005-0000-0000-0000EB1B0000}"/>
    <cellStyle name="Normal 15 3 2 2 4" xfId="7135" xr:uid="{00000000-0005-0000-0000-0000EC1B0000}"/>
    <cellStyle name="Normal 15 3 2 3" xfId="7136" xr:uid="{00000000-0005-0000-0000-0000ED1B0000}"/>
    <cellStyle name="Normal 15 3 2 3 2" xfId="7137" xr:uid="{00000000-0005-0000-0000-0000EE1B0000}"/>
    <cellStyle name="Normal 15 3 2 4" xfId="7138" xr:uid="{00000000-0005-0000-0000-0000EF1B0000}"/>
    <cellStyle name="Normal 15 3 2 4 2" xfId="7139" xr:uid="{00000000-0005-0000-0000-0000F01B0000}"/>
    <cellStyle name="Normal 15 3 2 5" xfId="7140" xr:uid="{00000000-0005-0000-0000-0000F11B0000}"/>
    <cellStyle name="Normal 15 3 2 5 2" xfId="7141" xr:uid="{00000000-0005-0000-0000-0000F21B0000}"/>
    <cellStyle name="Normal 15 3 2 6" xfId="7142" xr:uid="{00000000-0005-0000-0000-0000F31B0000}"/>
    <cellStyle name="Normal 15 3 3" xfId="7143" xr:uid="{00000000-0005-0000-0000-0000F41B0000}"/>
    <cellStyle name="Normal 15 3 3 2" xfId="7144" xr:uid="{00000000-0005-0000-0000-0000F51B0000}"/>
    <cellStyle name="Normal 15 3 3 2 2" xfId="7145" xr:uid="{00000000-0005-0000-0000-0000F61B0000}"/>
    <cellStyle name="Normal 15 3 3 3" xfId="7146" xr:uid="{00000000-0005-0000-0000-0000F71B0000}"/>
    <cellStyle name="Normal 15 3 3 3 2" xfId="7147" xr:uid="{00000000-0005-0000-0000-0000F81B0000}"/>
    <cellStyle name="Normal 15 3 3 4" xfId="7148" xr:uid="{00000000-0005-0000-0000-0000F91B0000}"/>
    <cellStyle name="Normal 15 3 4" xfId="7149" xr:uid="{00000000-0005-0000-0000-0000FA1B0000}"/>
    <cellStyle name="Normal 15 3 4 2" xfId="7150" xr:uid="{00000000-0005-0000-0000-0000FB1B0000}"/>
    <cellStyle name="Normal 15 3 5" xfId="7151" xr:uid="{00000000-0005-0000-0000-0000FC1B0000}"/>
    <cellStyle name="Normal 15 3 5 2" xfId="7152" xr:uid="{00000000-0005-0000-0000-0000FD1B0000}"/>
    <cellStyle name="Normal 15 3 6" xfId="7153" xr:uid="{00000000-0005-0000-0000-0000FE1B0000}"/>
    <cellStyle name="Normal 15 3 6 2" xfId="7154" xr:uid="{00000000-0005-0000-0000-0000FF1B0000}"/>
    <cellStyle name="Normal 15 3 7" xfId="7155" xr:uid="{00000000-0005-0000-0000-0000001C0000}"/>
    <cellStyle name="Normal 15 4" xfId="7156" xr:uid="{00000000-0005-0000-0000-0000011C0000}"/>
    <cellStyle name="Normal 15 4 2" xfId="7157" xr:uid="{00000000-0005-0000-0000-0000021C0000}"/>
    <cellStyle name="Normal 15 4 2 2" xfId="7158" xr:uid="{00000000-0005-0000-0000-0000031C0000}"/>
    <cellStyle name="Normal 15 4 2 2 2" xfId="7159" xr:uid="{00000000-0005-0000-0000-0000041C0000}"/>
    <cellStyle name="Normal 15 4 2 3" xfId="7160" xr:uid="{00000000-0005-0000-0000-0000051C0000}"/>
    <cellStyle name="Normal 15 4 2 3 2" xfId="7161" xr:uid="{00000000-0005-0000-0000-0000061C0000}"/>
    <cellStyle name="Normal 15 4 2 4" xfId="7162" xr:uid="{00000000-0005-0000-0000-0000071C0000}"/>
    <cellStyle name="Normal 15 4 3" xfId="7163" xr:uid="{00000000-0005-0000-0000-0000081C0000}"/>
    <cellStyle name="Normal 15 4 3 2" xfId="7164" xr:uid="{00000000-0005-0000-0000-0000091C0000}"/>
    <cellStyle name="Normal 15 4 4" xfId="7165" xr:uid="{00000000-0005-0000-0000-00000A1C0000}"/>
    <cellStyle name="Normal 15 4 4 2" xfId="7166" xr:uid="{00000000-0005-0000-0000-00000B1C0000}"/>
    <cellStyle name="Normal 15 4 5" xfId="7167" xr:uid="{00000000-0005-0000-0000-00000C1C0000}"/>
    <cellStyle name="Normal 15 4 5 2" xfId="7168" xr:uid="{00000000-0005-0000-0000-00000D1C0000}"/>
    <cellStyle name="Normal 15 4 6" xfId="7169" xr:uid="{00000000-0005-0000-0000-00000E1C0000}"/>
    <cellStyle name="Normal 15 5" xfId="7170" xr:uid="{00000000-0005-0000-0000-00000F1C0000}"/>
    <cellStyle name="Normal 15 5 2" xfId="7171" xr:uid="{00000000-0005-0000-0000-0000101C0000}"/>
    <cellStyle name="Normal 15 5 2 2" xfId="7172" xr:uid="{00000000-0005-0000-0000-0000111C0000}"/>
    <cellStyle name="Normal 15 5 3" xfId="7173" xr:uid="{00000000-0005-0000-0000-0000121C0000}"/>
    <cellStyle name="Normal 15 5 3 2" xfId="7174" xr:uid="{00000000-0005-0000-0000-0000131C0000}"/>
    <cellStyle name="Normal 15 5 4" xfId="7175" xr:uid="{00000000-0005-0000-0000-0000141C0000}"/>
    <cellStyle name="Normal 15 6" xfId="7176" xr:uid="{00000000-0005-0000-0000-0000151C0000}"/>
    <cellStyle name="Normal 15 6 2" xfId="7177" xr:uid="{00000000-0005-0000-0000-0000161C0000}"/>
    <cellStyle name="Normal 15 7" xfId="7178" xr:uid="{00000000-0005-0000-0000-0000171C0000}"/>
    <cellStyle name="Normal 15 7 2" xfId="7179" xr:uid="{00000000-0005-0000-0000-0000181C0000}"/>
    <cellStyle name="Normal 15 8" xfId="7180" xr:uid="{00000000-0005-0000-0000-0000191C0000}"/>
    <cellStyle name="Normal 15 8 2" xfId="7181" xr:uid="{00000000-0005-0000-0000-00001A1C0000}"/>
    <cellStyle name="Normal 15 9" xfId="7182" xr:uid="{00000000-0005-0000-0000-00001B1C0000}"/>
    <cellStyle name="Normal 150" xfId="7183" xr:uid="{00000000-0005-0000-0000-00001C1C0000}"/>
    <cellStyle name="Normal 150 2" xfId="7184" xr:uid="{00000000-0005-0000-0000-00001D1C0000}"/>
    <cellStyle name="Normal 151" xfId="7185" xr:uid="{00000000-0005-0000-0000-00001E1C0000}"/>
    <cellStyle name="Normal 151 2" xfId="7186" xr:uid="{00000000-0005-0000-0000-00001F1C0000}"/>
    <cellStyle name="Normal 152" xfId="7187" xr:uid="{00000000-0005-0000-0000-0000201C0000}"/>
    <cellStyle name="Normal 152 2" xfId="7188" xr:uid="{00000000-0005-0000-0000-0000211C0000}"/>
    <cellStyle name="Normal 152 2 2" xfId="7189" xr:uid="{00000000-0005-0000-0000-0000221C0000}"/>
    <cellStyle name="Normal 152 2 2 2" xfId="7190" xr:uid="{00000000-0005-0000-0000-0000231C0000}"/>
    <cellStyle name="Normal 152 2 3" xfId="7191" xr:uid="{00000000-0005-0000-0000-0000241C0000}"/>
    <cellStyle name="Normal 152 2 3 2" xfId="7192" xr:uid="{00000000-0005-0000-0000-0000251C0000}"/>
    <cellStyle name="Normal 152 2 4" xfId="7193" xr:uid="{00000000-0005-0000-0000-0000261C0000}"/>
    <cellStyle name="Normal 152 3" xfId="7194" xr:uid="{00000000-0005-0000-0000-0000271C0000}"/>
    <cellStyle name="Normal 152 3 2" xfId="7195" xr:uid="{00000000-0005-0000-0000-0000281C0000}"/>
    <cellStyle name="Normal 152 4" xfId="7196" xr:uid="{00000000-0005-0000-0000-0000291C0000}"/>
    <cellStyle name="Normal 152 4 2" xfId="7197" xr:uid="{00000000-0005-0000-0000-00002A1C0000}"/>
    <cellStyle name="Normal 152 5" xfId="7198" xr:uid="{00000000-0005-0000-0000-00002B1C0000}"/>
    <cellStyle name="Normal 152 5 2" xfId="7199" xr:uid="{00000000-0005-0000-0000-00002C1C0000}"/>
    <cellStyle name="Normal 152 6" xfId="7200" xr:uid="{00000000-0005-0000-0000-00002D1C0000}"/>
    <cellStyle name="Normal 153" xfId="7201" xr:uid="{00000000-0005-0000-0000-00002E1C0000}"/>
    <cellStyle name="Normal 153 2" xfId="7202" xr:uid="{00000000-0005-0000-0000-00002F1C0000}"/>
    <cellStyle name="Normal 153 2 2" xfId="7203" xr:uid="{00000000-0005-0000-0000-0000301C0000}"/>
    <cellStyle name="Normal 153 2 2 2" xfId="7204" xr:uid="{00000000-0005-0000-0000-0000311C0000}"/>
    <cellStyle name="Normal 153 2 3" xfId="7205" xr:uid="{00000000-0005-0000-0000-0000321C0000}"/>
    <cellStyle name="Normal 153 2 3 2" xfId="7206" xr:uid="{00000000-0005-0000-0000-0000331C0000}"/>
    <cellStyle name="Normal 153 2 4" xfId="7207" xr:uid="{00000000-0005-0000-0000-0000341C0000}"/>
    <cellStyle name="Normal 153 3" xfId="7208" xr:uid="{00000000-0005-0000-0000-0000351C0000}"/>
    <cellStyle name="Normal 153 3 2" xfId="7209" xr:uid="{00000000-0005-0000-0000-0000361C0000}"/>
    <cellStyle name="Normal 153 4" xfId="7210" xr:uid="{00000000-0005-0000-0000-0000371C0000}"/>
    <cellStyle name="Normal 153 4 2" xfId="7211" xr:uid="{00000000-0005-0000-0000-0000381C0000}"/>
    <cellStyle name="Normal 153 5" xfId="7212" xr:uid="{00000000-0005-0000-0000-0000391C0000}"/>
    <cellStyle name="Normal 153 5 2" xfId="7213" xr:uid="{00000000-0005-0000-0000-00003A1C0000}"/>
    <cellStyle name="Normal 153 6" xfId="7214" xr:uid="{00000000-0005-0000-0000-00003B1C0000}"/>
    <cellStyle name="Normal 154" xfId="7215" xr:uid="{00000000-0005-0000-0000-00003C1C0000}"/>
    <cellStyle name="Normal 154 2" xfId="7216" xr:uid="{00000000-0005-0000-0000-00003D1C0000}"/>
    <cellStyle name="Normal 154 2 2" xfId="7217" xr:uid="{00000000-0005-0000-0000-00003E1C0000}"/>
    <cellStyle name="Normal 154 2 2 2" xfId="7218" xr:uid="{00000000-0005-0000-0000-00003F1C0000}"/>
    <cellStyle name="Normal 154 2 3" xfId="7219" xr:uid="{00000000-0005-0000-0000-0000401C0000}"/>
    <cellStyle name="Normal 154 2 3 2" xfId="7220" xr:uid="{00000000-0005-0000-0000-0000411C0000}"/>
    <cellStyle name="Normal 154 2 4" xfId="7221" xr:uid="{00000000-0005-0000-0000-0000421C0000}"/>
    <cellStyle name="Normal 154 3" xfId="7222" xr:uid="{00000000-0005-0000-0000-0000431C0000}"/>
    <cellStyle name="Normal 154 3 2" xfId="7223" xr:uid="{00000000-0005-0000-0000-0000441C0000}"/>
    <cellStyle name="Normal 154 4" xfId="7224" xr:uid="{00000000-0005-0000-0000-0000451C0000}"/>
    <cellStyle name="Normal 154 4 2" xfId="7225" xr:uid="{00000000-0005-0000-0000-0000461C0000}"/>
    <cellStyle name="Normal 154 5" xfId="7226" xr:uid="{00000000-0005-0000-0000-0000471C0000}"/>
    <cellStyle name="Normal 154 5 2" xfId="7227" xr:uid="{00000000-0005-0000-0000-0000481C0000}"/>
    <cellStyle name="Normal 154 6" xfId="7228" xr:uid="{00000000-0005-0000-0000-0000491C0000}"/>
    <cellStyle name="Normal 155" xfId="7229" xr:uid="{00000000-0005-0000-0000-00004A1C0000}"/>
    <cellStyle name="Normal 155 2" xfId="7230" xr:uid="{00000000-0005-0000-0000-00004B1C0000}"/>
    <cellStyle name="Normal 155 2 2" xfId="7231" xr:uid="{00000000-0005-0000-0000-00004C1C0000}"/>
    <cellStyle name="Normal 155 2 2 2" xfId="7232" xr:uid="{00000000-0005-0000-0000-00004D1C0000}"/>
    <cellStyle name="Normal 155 2 3" xfId="7233" xr:uid="{00000000-0005-0000-0000-00004E1C0000}"/>
    <cellStyle name="Normal 155 2 3 2" xfId="7234" xr:uid="{00000000-0005-0000-0000-00004F1C0000}"/>
    <cellStyle name="Normal 155 2 4" xfId="7235" xr:uid="{00000000-0005-0000-0000-0000501C0000}"/>
    <cellStyle name="Normal 155 3" xfId="7236" xr:uid="{00000000-0005-0000-0000-0000511C0000}"/>
    <cellStyle name="Normal 155 3 2" xfId="7237" xr:uid="{00000000-0005-0000-0000-0000521C0000}"/>
    <cellStyle name="Normal 155 4" xfId="7238" xr:uid="{00000000-0005-0000-0000-0000531C0000}"/>
    <cellStyle name="Normal 155 4 2" xfId="7239" xr:uid="{00000000-0005-0000-0000-0000541C0000}"/>
    <cellStyle name="Normal 155 5" xfId="7240" xr:uid="{00000000-0005-0000-0000-0000551C0000}"/>
    <cellStyle name="Normal 155 5 2" xfId="7241" xr:uid="{00000000-0005-0000-0000-0000561C0000}"/>
    <cellStyle name="Normal 155 6" xfId="7242" xr:uid="{00000000-0005-0000-0000-0000571C0000}"/>
    <cellStyle name="Normal 156" xfId="7243" xr:uid="{00000000-0005-0000-0000-0000581C0000}"/>
    <cellStyle name="Normal 156 2" xfId="7244" xr:uid="{00000000-0005-0000-0000-0000591C0000}"/>
    <cellStyle name="Normal 156 2 2" xfId="7245" xr:uid="{00000000-0005-0000-0000-00005A1C0000}"/>
    <cellStyle name="Normal 156 2 2 2" xfId="7246" xr:uid="{00000000-0005-0000-0000-00005B1C0000}"/>
    <cellStyle name="Normal 156 2 3" xfId="7247" xr:uid="{00000000-0005-0000-0000-00005C1C0000}"/>
    <cellStyle name="Normal 156 2 3 2" xfId="7248" xr:uid="{00000000-0005-0000-0000-00005D1C0000}"/>
    <cellStyle name="Normal 156 2 4" xfId="7249" xr:uid="{00000000-0005-0000-0000-00005E1C0000}"/>
    <cellStyle name="Normal 156 3" xfId="7250" xr:uid="{00000000-0005-0000-0000-00005F1C0000}"/>
    <cellStyle name="Normal 156 3 2" xfId="7251" xr:uid="{00000000-0005-0000-0000-0000601C0000}"/>
    <cellStyle name="Normal 156 4" xfId="7252" xr:uid="{00000000-0005-0000-0000-0000611C0000}"/>
    <cellStyle name="Normal 156 4 2" xfId="7253" xr:uid="{00000000-0005-0000-0000-0000621C0000}"/>
    <cellStyle name="Normal 156 5" xfId="7254" xr:uid="{00000000-0005-0000-0000-0000631C0000}"/>
    <cellStyle name="Normal 157" xfId="7255" xr:uid="{00000000-0005-0000-0000-0000641C0000}"/>
    <cellStyle name="Normal 157 2" xfId="7256" xr:uid="{00000000-0005-0000-0000-0000651C0000}"/>
    <cellStyle name="Normal 157 2 2" xfId="7257" xr:uid="{00000000-0005-0000-0000-0000661C0000}"/>
    <cellStyle name="Normal 157 2 2 2" xfId="7258" xr:uid="{00000000-0005-0000-0000-0000671C0000}"/>
    <cellStyle name="Normal 157 2 3" xfId="7259" xr:uid="{00000000-0005-0000-0000-0000681C0000}"/>
    <cellStyle name="Normal 157 2 3 2" xfId="7260" xr:uid="{00000000-0005-0000-0000-0000691C0000}"/>
    <cellStyle name="Normal 157 2 4" xfId="7261" xr:uid="{00000000-0005-0000-0000-00006A1C0000}"/>
    <cellStyle name="Normal 157 3" xfId="7262" xr:uid="{00000000-0005-0000-0000-00006B1C0000}"/>
    <cellStyle name="Normal 157 3 2" xfId="7263" xr:uid="{00000000-0005-0000-0000-00006C1C0000}"/>
    <cellStyle name="Normal 157 4" xfId="7264" xr:uid="{00000000-0005-0000-0000-00006D1C0000}"/>
    <cellStyle name="Normal 157 4 2" xfId="7265" xr:uid="{00000000-0005-0000-0000-00006E1C0000}"/>
    <cellStyle name="Normal 157 5" xfId="7266" xr:uid="{00000000-0005-0000-0000-00006F1C0000}"/>
    <cellStyle name="Normal 158" xfId="7267" xr:uid="{00000000-0005-0000-0000-0000701C0000}"/>
    <cellStyle name="Normal 158 2" xfId="7268" xr:uid="{00000000-0005-0000-0000-0000711C0000}"/>
    <cellStyle name="Normal 158 2 2" xfId="7269" xr:uid="{00000000-0005-0000-0000-0000721C0000}"/>
    <cellStyle name="Normal 158 2 2 2" xfId="7270" xr:uid="{00000000-0005-0000-0000-0000731C0000}"/>
    <cellStyle name="Normal 158 2 3" xfId="7271" xr:uid="{00000000-0005-0000-0000-0000741C0000}"/>
    <cellStyle name="Normal 158 2 3 2" xfId="7272" xr:uid="{00000000-0005-0000-0000-0000751C0000}"/>
    <cellStyle name="Normal 158 2 4" xfId="7273" xr:uid="{00000000-0005-0000-0000-0000761C0000}"/>
    <cellStyle name="Normal 158 3" xfId="7274" xr:uid="{00000000-0005-0000-0000-0000771C0000}"/>
    <cellStyle name="Normal 158 3 2" xfId="7275" xr:uid="{00000000-0005-0000-0000-0000781C0000}"/>
    <cellStyle name="Normal 158 4" xfId="7276" xr:uid="{00000000-0005-0000-0000-0000791C0000}"/>
    <cellStyle name="Normal 158 4 2" xfId="7277" xr:uid="{00000000-0005-0000-0000-00007A1C0000}"/>
    <cellStyle name="Normal 158 5" xfId="7278" xr:uid="{00000000-0005-0000-0000-00007B1C0000}"/>
    <cellStyle name="Normal 159" xfId="7279" xr:uid="{00000000-0005-0000-0000-00007C1C0000}"/>
    <cellStyle name="Normal 159 2" xfId="7280" xr:uid="{00000000-0005-0000-0000-00007D1C0000}"/>
    <cellStyle name="Normal 159 2 2" xfId="7281" xr:uid="{00000000-0005-0000-0000-00007E1C0000}"/>
    <cellStyle name="Normal 159 3" xfId="7282" xr:uid="{00000000-0005-0000-0000-00007F1C0000}"/>
    <cellStyle name="Normal 159 3 2" xfId="7283" xr:uid="{00000000-0005-0000-0000-0000801C0000}"/>
    <cellStyle name="Normal 159 4" xfId="7284" xr:uid="{00000000-0005-0000-0000-0000811C0000}"/>
    <cellStyle name="Normal 16" xfId="7285" xr:uid="{00000000-0005-0000-0000-0000821C0000}"/>
    <cellStyle name="Normal 16 2" xfId="7286" xr:uid="{00000000-0005-0000-0000-0000831C0000}"/>
    <cellStyle name="Normal 16 2 2" xfId="7287" xr:uid="{00000000-0005-0000-0000-0000841C0000}"/>
    <cellStyle name="Normal 16 2 2 2" xfId="7288" xr:uid="{00000000-0005-0000-0000-0000851C0000}"/>
    <cellStyle name="Normal 16 2 2 2 2" xfId="7289" xr:uid="{00000000-0005-0000-0000-0000861C0000}"/>
    <cellStyle name="Normal 16 2 2 2 2 2" xfId="7290" xr:uid="{00000000-0005-0000-0000-0000871C0000}"/>
    <cellStyle name="Normal 16 2 2 2 3" xfId="7291" xr:uid="{00000000-0005-0000-0000-0000881C0000}"/>
    <cellStyle name="Normal 16 2 2 2 3 2" xfId="7292" xr:uid="{00000000-0005-0000-0000-0000891C0000}"/>
    <cellStyle name="Normal 16 2 2 2 4" xfId="7293" xr:uid="{00000000-0005-0000-0000-00008A1C0000}"/>
    <cellStyle name="Normal 16 2 2 3" xfId="7294" xr:uid="{00000000-0005-0000-0000-00008B1C0000}"/>
    <cellStyle name="Normal 16 2 2 3 2" xfId="7295" xr:uid="{00000000-0005-0000-0000-00008C1C0000}"/>
    <cellStyle name="Normal 16 2 2 4" xfId="7296" xr:uid="{00000000-0005-0000-0000-00008D1C0000}"/>
    <cellStyle name="Normal 16 2 2 4 2" xfId="7297" xr:uid="{00000000-0005-0000-0000-00008E1C0000}"/>
    <cellStyle name="Normal 16 2 2 5" xfId="7298" xr:uid="{00000000-0005-0000-0000-00008F1C0000}"/>
    <cellStyle name="Normal 16 2 2 5 2" xfId="7299" xr:uid="{00000000-0005-0000-0000-0000901C0000}"/>
    <cellStyle name="Normal 16 2 2 6" xfId="7300" xr:uid="{00000000-0005-0000-0000-0000911C0000}"/>
    <cellStyle name="Normal 16 2 3" xfId="7301" xr:uid="{00000000-0005-0000-0000-0000921C0000}"/>
    <cellStyle name="Normal 16 2 3 2" xfId="7302" xr:uid="{00000000-0005-0000-0000-0000931C0000}"/>
    <cellStyle name="Normal 16 2 3 2 2" xfId="7303" xr:uid="{00000000-0005-0000-0000-0000941C0000}"/>
    <cellStyle name="Normal 16 2 3 3" xfId="7304" xr:uid="{00000000-0005-0000-0000-0000951C0000}"/>
    <cellStyle name="Normal 16 2 3 3 2" xfId="7305" xr:uid="{00000000-0005-0000-0000-0000961C0000}"/>
    <cellStyle name="Normal 16 2 3 4" xfId="7306" xr:uid="{00000000-0005-0000-0000-0000971C0000}"/>
    <cellStyle name="Normal 16 2 4" xfId="7307" xr:uid="{00000000-0005-0000-0000-0000981C0000}"/>
    <cellStyle name="Normal 16 2 4 2" xfId="7308" xr:uid="{00000000-0005-0000-0000-0000991C0000}"/>
    <cellStyle name="Normal 16 2 5" xfId="7309" xr:uid="{00000000-0005-0000-0000-00009A1C0000}"/>
    <cellStyle name="Normal 16 2 5 2" xfId="7310" xr:uid="{00000000-0005-0000-0000-00009B1C0000}"/>
    <cellStyle name="Normal 16 2 6" xfId="7311" xr:uid="{00000000-0005-0000-0000-00009C1C0000}"/>
    <cellStyle name="Normal 16 2 6 2" xfId="7312" xr:uid="{00000000-0005-0000-0000-00009D1C0000}"/>
    <cellStyle name="Normal 16 2 7" xfId="7313" xr:uid="{00000000-0005-0000-0000-00009E1C0000}"/>
    <cellStyle name="Normal 16 3" xfId="7314" xr:uid="{00000000-0005-0000-0000-00009F1C0000}"/>
    <cellStyle name="Normal 16 3 2" xfId="7315" xr:uid="{00000000-0005-0000-0000-0000A01C0000}"/>
    <cellStyle name="Normal 16 3 2 2" xfId="7316" xr:uid="{00000000-0005-0000-0000-0000A11C0000}"/>
    <cellStyle name="Normal 16 3 2 2 2" xfId="7317" xr:uid="{00000000-0005-0000-0000-0000A21C0000}"/>
    <cellStyle name="Normal 16 3 2 2 2 2" xfId="7318" xr:uid="{00000000-0005-0000-0000-0000A31C0000}"/>
    <cellStyle name="Normal 16 3 2 2 3" xfId="7319" xr:uid="{00000000-0005-0000-0000-0000A41C0000}"/>
    <cellStyle name="Normal 16 3 2 2 3 2" xfId="7320" xr:uid="{00000000-0005-0000-0000-0000A51C0000}"/>
    <cellStyle name="Normal 16 3 2 2 4" xfId="7321" xr:uid="{00000000-0005-0000-0000-0000A61C0000}"/>
    <cellStyle name="Normal 16 3 2 3" xfId="7322" xr:uid="{00000000-0005-0000-0000-0000A71C0000}"/>
    <cellStyle name="Normal 16 3 2 3 2" xfId="7323" xr:uid="{00000000-0005-0000-0000-0000A81C0000}"/>
    <cellStyle name="Normal 16 3 2 4" xfId="7324" xr:uid="{00000000-0005-0000-0000-0000A91C0000}"/>
    <cellStyle name="Normal 16 3 2 4 2" xfId="7325" xr:uid="{00000000-0005-0000-0000-0000AA1C0000}"/>
    <cellStyle name="Normal 16 3 2 5" xfId="7326" xr:uid="{00000000-0005-0000-0000-0000AB1C0000}"/>
    <cellStyle name="Normal 16 3 2 5 2" xfId="7327" xr:uid="{00000000-0005-0000-0000-0000AC1C0000}"/>
    <cellStyle name="Normal 16 3 2 6" xfId="7328" xr:uid="{00000000-0005-0000-0000-0000AD1C0000}"/>
    <cellStyle name="Normal 16 3 3" xfId="7329" xr:uid="{00000000-0005-0000-0000-0000AE1C0000}"/>
    <cellStyle name="Normal 16 3 3 2" xfId="7330" xr:uid="{00000000-0005-0000-0000-0000AF1C0000}"/>
    <cellStyle name="Normal 16 3 3 2 2" xfId="7331" xr:uid="{00000000-0005-0000-0000-0000B01C0000}"/>
    <cellStyle name="Normal 16 3 3 3" xfId="7332" xr:uid="{00000000-0005-0000-0000-0000B11C0000}"/>
    <cellStyle name="Normal 16 3 3 3 2" xfId="7333" xr:uid="{00000000-0005-0000-0000-0000B21C0000}"/>
    <cellStyle name="Normal 16 3 3 4" xfId="7334" xr:uid="{00000000-0005-0000-0000-0000B31C0000}"/>
    <cellStyle name="Normal 16 3 4" xfId="7335" xr:uid="{00000000-0005-0000-0000-0000B41C0000}"/>
    <cellStyle name="Normal 16 3 4 2" xfId="7336" xr:uid="{00000000-0005-0000-0000-0000B51C0000}"/>
    <cellStyle name="Normal 16 3 5" xfId="7337" xr:uid="{00000000-0005-0000-0000-0000B61C0000}"/>
    <cellStyle name="Normal 16 3 5 2" xfId="7338" xr:uid="{00000000-0005-0000-0000-0000B71C0000}"/>
    <cellStyle name="Normal 16 3 6" xfId="7339" xr:uid="{00000000-0005-0000-0000-0000B81C0000}"/>
    <cellStyle name="Normal 16 3 6 2" xfId="7340" xr:uid="{00000000-0005-0000-0000-0000B91C0000}"/>
    <cellStyle name="Normal 16 3 7" xfId="7341" xr:uid="{00000000-0005-0000-0000-0000BA1C0000}"/>
    <cellStyle name="Normal 16 4" xfId="7342" xr:uid="{00000000-0005-0000-0000-0000BB1C0000}"/>
    <cellStyle name="Normal 16 4 2" xfId="7343" xr:uid="{00000000-0005-0000-0000-0000BC1C0000}"/>
    <cellStyle name="Normal 16 4 2 2" xfId="7344" xr:uid="{00000000-0005-0000-0000-0000BD1C0000}"/>
    <cellStyle name="Normal 16 4 2 2 2" xfId="7345" xr:uid="{00000000-0005-0000-0000-0000BE1C0000}"/>
    <cellStyle name="Normal 16 4 2 3" xfId="7346" xr:uid="{00000000-0005-0000-0000-0000BF1C0000}"/>
    <cellStyle name="Normal 16 4 2 3 2" xfId="7347" xr:uid="{00000000-0005-0000-0000-0000C01C0000}"/>
    <cellStyle name="Normal 16 4 2 4" xfId="7348" xr:uid="{00000000-0005-0000-0000-0000C11C0000}"/>
    <cellStyle name="Normal 16 4 3" xfId="7349" xr:uid="{00000000-0005-0000-0000-0000C21C0000}"/>
    <cellStyle name="Normal 16 4 3 2" xfId="7350" xr:uid="{00000000-0005-0000-0000-0000C31C0000}"/>
    <cellStyle name="Normal 16 4 4" xfId="7351" xr:uid="{00000000-0005-0000-0000-0000C41C0000}"/>
    <cellStyle name="Normal 16 4 4 2" xfId="7352" xr:uid="{00000000-0005-0000-0000-0000C51C0000}"/>
    <cellStyle name="Normal 16 4 5" xfId="7353" xr:uid="{00000000-0005-0000-0000-0000C61C0000}"/>
    <cellStyle name="Normal 16 4 5 2" xfId="7354" xr:uid="{00000000-0005-0000-0000-0000C71C0000}"/>
    <cellStyle name="Normal 16 4 6" xfId="7355" xr:uid="{00000000-0005-0000-0000-0000C81C0000}"/>
    <cellStyle name="Normal 16 5" xfId="7356" xr:uid="{00000000-0005-0000-0000-0000C91C0000}"/>
    <cellStyle name="Normal 16 5 2" xfId="7357" xr:uid="{00000000-0005-0000-0000-0000CA1C0000}"/>
    <cellStyle name="Normal 16 5 2 2" xfId="7358" xr:uid="{00000000-0005-0000-0000-0000CB1C0000}"/>
    <cellStyle name="Normal 16 5 3" xfId="7359" xr:uid="{00000000-0005-0000-0000-0000CC1C0000}"/>
    <cellStyle name="Normal 16 5 3 2" xfId="7360" xr:uid="{00000000-0005-0000-0000-0000CD1C0000}"/>
    <cellStyle name="Normal 16 5 4" xfId="7361" xr:uid="{00000000-0005-0000-0000-0000CE1C0000}"/>
    <cellStyle name="Normal 16 6" xfId="7362" xr:uid="{00000000-0005-0000-0000-0000CF1C0000}"/>
    <cellStyle name="Normal 16 6 2" xfId="7363" xr:uid="{00000000-0005-0000-0000-0000D01C0000}"/>
    <cellStyle name="Normal 16 7" xfId="7364" xr:uid="{00000000-0005-0000-0000-0000D11C0000}"/>
    <cellStyle name="Normal 16 7 2" xfId="7365" xr:uid="{00000000-0005-0000-0000-0000D21C0000}"/>
    <cellStyle name="Normal 16 8" xfId="7366" xr:uid="{00000000-0005-0000-0000-0000D31C0000}"/>
    <cellStyle name="Normal 16 8 2" xfId="7367" xr:uid="{00000000-0005-0000-0000-0000D41C0000}"/>
    <cellStyle name="Normal 16 9" xfId="7368" xr:uid="{00000000-0005-0000-0000-0000D51C0000}"/>
    <cellStyle name="Normal 160" xfId="7369" xr:uid="{00000000-0005-0000-0000-0000D61C0000}"/>
    <cellStyle name="Normal 160 2" xfId="7370" xr:uid="{00000000-0005-0000-0000-0000D71C0000}"/>
    <cellStyle name="Normal 160 2 2" xfId="7371" xr:uid="{00000000-0005-0000-0000-0000D81C0000}"/>
    <cellStyle name="Normal 160 3" xfId="7372" xr:uid="{00000000-0005-0000-0000-0000D91C0000}"/>
    <cellStyle name="Normal 160 3 2" xfId="7373" xr:uid="{00000000-0005-0000-0000-0000DA1C0000}"/>
    <cellStyle name="Normal 160 4" xfId="7374" xr:uid="{00000000-0005-0000-0000-0000DB1C0000}"/>
    <cellStyle name="Normal 161" xfId="7375" xr:uid="{00000000-0005-0000-0000-0000DC1C0000}"/>
    <cellStyle name="Normal 161 2" xfId="7376" xr:uid="{00000000-0005-0000-0000-0000DD1C0000}"/>
    <cellStyle name="Normal 161 2 2" xfId="7377" xr:uid="{00000000-0005-0000-0000-0000DE1C0000}"/>
    <cellStyle name="Normal 161 3" xfId="7378" xr:uid="{00000000-0005-0000-0000-0000DF1C0000}"/>
    <cellStyle name="Normal 161 3 2" xfId="7379" xr:uid="{00000000-0005-0000-0000-0000E01C0000}"/>
    <cellStyle name="Normal 161 4" xfId="7380" xr:uid="{00000000-0005-0000-0000-0000E11C0000}"/>
    <cellStyle name="Normal 162" xfId="7381" xr:uid="{00000000-0005-0000-0000-0000E21C0000}"/>
    <cellStyle name="Normal 163" xfId="7382" xr:uid="{00000000-0005-0000-0000-0000E31C0000}"/>
    <cellStyle name="Normal 164" xfId="7383" xr:uid="{00000000-0005-0000-0000-0000E41C0000}"/>
    <cellStyle name="Normal 165" xfId="7384" xr:uid="{00000000-0005-0000-0000-0000E51C0000}"/>
    <cellStyle name="Normal 166" xfId="7385" xr:uid="{00000000-0005-0000-0000-0000E61C0000}"/>
    <cellStyle name="Normal 167" xfId="7386" xr:uid="{00000000-0005-0000-0000-0000E71C0000}"/>
    <cellStyle name="Normal 168" xfId="7387" xr:uid="{00000000-0005-0000-0000-0000E81C0000}"/>
    <cellStyle name="Normal 169" xfId="7388" xr:uid="{00000000-0005-0000-0000-0000E91C0000}"/>
    <cellStyle name="Normal 17" xfId="7389" xr:uid="{00000000-0005-0000-0000-0000EA1C0000}"/>
    <cellStyle name="Normal 17 2" xfId="7390" xr:uid="{00000000-0005-0000-0000-0000EB1C0000}"/>
    <cellStyle name="Normal 17 2 2" xfId="7391" xr:uid="{00000000-0005-0000-0000-0000EC1C0000}"/>
    <cellStyle name="Normal 17 2 2 2" xfId="7392" xr:uid="{00000000-0005-0000-0000-0000ED1C0000}"/>
    <cellStyle name="Normal 17 2 2 2 2" xfId="7393" xr:uid="{00000000-0005-0000-0000-0000EE1C0000}"/>
    <cellStyle name="Normal 17 2 2 2 2 2" xfId="7394" xr:uid="{00000000-0005-0000-0000-0000EF1C0000}"/>
    <cellStyle name="Normal 17 2 2 2 3" xfId="7395" xr:uid="{00000000-0005-0000-0000-0000F01C0000}"/>
    <cellStyle name="Normal 17 2 2 2 3 2" xfId="7396" xr:uid="{00000000-0005-0000-0000-0000F11C0000}"/>
    <cellStyle name="Normal 17 2 2 2 4" xfId="7397" xr:uid="{00000000-0005-0000-0000-0000F21C0000}"/>
    <cellStyle name="Normal 17 2 2 3" xfId="7398" xr:uid="{00000000-0005-0000-0000-0000F31C0000}"/>
    <cellStyle name="Normal 17 2 2 3 2" xfId="7399" xr:uid="{00000000-0005-0000-0000-0000F41C0000}"/>
    <cellStyle name="Normal 17 2 2 4" xfId="7400" xr:uid="{00000000-0005-0000-0000-0000F51C0000}"/>
    <cellStyle name="Normal 17 2 2 4 2" xfId="7401" xr:uid="{00000000-0005-0000-0000-0000F61C0000}"/>
    <cellStyle name="Normal 17 2 2 5" xfId="7402" xr:uid="{00000000-0005-0000-0000-0000F71C0000}"/>
    <cellStyle name="Normal 17 2 2 5 2" xfId="7403" xr:uid="{00000000-0005-0000-0000-0000F81C0000}"/>
    <cellStyle name="Normal 17 2 2 6" xfId="7404" xr:uid="{00000000-0005-0000-0000-0000F91C0000}"/>
    <cellStyle name="Normal 17 2 3" xfId="7405" xr:uid="{00000000-0005-0000-0000-0000FA1C0000}"/>
    <cellStyle name="Normal 17 2 3 2" xfId="7406" xr:uid="{00000000-0005-0000-0000-0000FB1C0000}"/>
    <cellStyle name="Normal 17 2 3 2 2" xfId="7407" xr:uid="{00000000-0005-0000-0000-0000FC1C0000}"/>
    <cellStyle name="Normal 17 2 3 3" xfId="7408" xr:uid="{00000000-0005-0000-0000-0000FD1C0000}"/>
    <cellStyle name="Normal 17 2 3 3 2" xfId="7409" xr:uid="{00000000-0005-0000-0000-0000FE1C0000}"/>
    <cellStyle name="Normal 17 2 3 4" xfId="7410" xr:uid="{00000000-0005-0000-0000-0000FF1C0000}"/>
    <cellStyle name="Normal 17 2 4" xfId="7411" xr:uid="{00000000-0005-0000-0000-0000001D0000}"/>
    <cellStyle name="Normal 17 2 4 2" xfId="7412" xr:uid="{00000000-0005-0000-0000-0000011D0000}"/>
    <cellStyle name="Normal 17 2 5" xfId="7413" xr:uid="{00000000-0005-0000-0000-0000021D0000}"/>
    <cellStyle name="Normal 17 2 5 2" xfId="7414" xr:uid="{00000000-0005-0000-0000-0000031D0000}"/>
    <cellStyle name="Normal 17 2 6" xfId="7415" xr:uid="{00000000-0005-0000-0000-0000041D0000}"/>
    <cellStyle name="Normal 17 2 6 2" xfId="7416" xr:uid="{00000000-0005-0000-0000-0000051D0000}"/>
    <cellStyle name="Normal 17 2 7" xfId="7417" xr:uid="{00000000-0005-0000-0000-0000061D0000}"/>
    <cellStyle name="Normal 17 3" xfId="7418" xr:uid="{00000000-0005-0000-0000-0000071D0000}"/>
    <cellStyle name="Normal 17 3 2" xfId="7419" xr:uid="{00000000-0005-0000-0000-0000081D0000}"/>
    <cellStyle name="Normal 17 3 2 2" xfId="7420" xr:uid="{00000000-0005-0000-0000-0000091D0000}"/>
    <cellStyle name="Normal 17 3 2 2 2" xfId="7421" xr:uid="{00000000-0005-0000-0000-00000A1D0000}"/>
    <cellStyle name="Normal 17 3 2 2 2 2" xfId="7422" xr:uid="{00000000-0005-0000-0000-00000B1D0000}"/>
    <cellStyle name="Normal 17 3 2 2 3" xfId="7423" xr:uid="{00000000-0005-0000-0000-00000C1D0000}"/>
    <cellStyle name="Normal 17 3 2 2 3 2" xfId="7424" xr:uid="{00000000-0005-0000-0000-00000D1D0000}"/>
    <cellStyle name="Normal 17 3 2 2 4" xfId="7425" xr:uid="{00000000-0005-0000-0000-00000E1D0000}"/>
    <cellStyle name="Normal 17 3 2 3" xfId="7426" xr:uid="{00000000-0005-0000-0000-00000F1D0000}"/>
    <cellStyle name="Normal 17 3 2 3 2" xfId="7427" xr:uid="{00000000-0005-0000-0000-0000101D0000}"/>
    <cellStyle name="Normal 17 3 2 4" xfId="7428" xr:uid="{00000000-0005-0000-0000-0000111D0000}"/>
    <cellStyle name="Normal 17 3 2 4 2" xfId="7429" xr:uid="{00000000-0005-0000-0000-0000121D0000}"/>
    <cellStyle name="Normal 17 3 2 5" xfId="7430" xr:uid="{00000000-0005-0000-0000-0000131D0000}"/>
    <cellStyle name="Normal 17 3 2 5 2" xfId="7431" xr:uid="{00000000-0005-0000-0000-0000141D0000}"/>
    <cellStyle name="Normal 17 3 2 6" xfId="7432" xr:uid="{00000000-0005-0000-0000-0000151D0000}"/>
    <cellStyle name="Normal 17 3 3" xfId="7433" xr:uid="{00000000-0005-0000-0000-0000161D0000}"/>
    <cellStyle name="Normal 17 3 3 2" xfId="7434" xr:uid="{00000000-0005-0000-0000-0000171D0000}"/>
    <cellStyle name="Normal 17 3 3 2 2" xfId="7435" xr:uid="{00000000-0005-0000-0000-0000181D0000}"/>
    <cellStyle name="Normal 17 3 3 3" xfId="7436" xr:uid="{00000000-0005-0000-0000-0000191D0000}"/>
    <cellStyle name="Normal 17 3 3 3 2" xfId="7437" xr:uid="{00000000-0005-0000-0000-00001A1D0000}"/>
    <cellStyle name="Normal 17 3 3 4" xfId="7438" xr:uid="{00000000-0005-0000-0000-00001B1D0000}"/>
    <cellStyle name="Normal 17 3 4" xfId="7439" xr:uid="{00000000-0005-0000-0000-00001C1D0000}"/>
    <cellStyle name="Normal 17 3 4 2" xfId="7440" xr:uid="{00000000-0005-0000-0000-00001D1D0000}"/>
    <cellStyle name="Normal 17 3 5" xfId="7441" xr:uid="{00000000-0005-0000-0000-00001E1D0000}"/>
    <cellStyle name="Normal 17 3 5 2" xfId="7442" xr:uid="{00000000-0005-0000-0000-00001F1D0000}"/>
    <cellStyle name="Normal 17 3 6" xfId="7443" xr:uid="{00000000-0005-0000-0000-0000201D0000}"/>
    <cellStyle name="Normal 17 3 6 2" xfId="7444" xr:uid="{00000000-0005-0000-0000-0000211D0000}"/>
    <cellStyle name="Normal 17 3 7" xfId="7445" xr:uid="{00000000-0005-0000-0000-0000221D0000}"/>
    <cellStyle name="Normal 17 4" xfId="7446" xr:uid="{00000000-0005-0000-0000-0000231D0000}"/>
    <cellStyle name="Normal 17 4 2" xfId="7447" xr:uid="{00000000-0005-0000-0000-0000241D0000}"/>
    <cellStyle name="Normal 17 4 2 2" xfId="7448" xr:uid="{00000000-0005-0000-0000-0000251D0000}"/>
    <cellStyle name="Normal 17 4 2 2 2" xfId="7449" xr:uid="{00000000-0005-0000-0000-0000261D0000}"/>
    <cellStyle name="Normal 17 4 2 3" xfId="7450" xr:uid="{00000000-0005-0000-0000-0000271D0000}"/>
    <cellStyle name="Normal 17 4 2 3 2" xfId="7451" xr:uid="{00000000-0005-0000-0000-0000281D0000}"/>
    <cellStyle name="Normal 17 4 2 4" xfId="7452" xr:uid="{00000000-0005-0000-0000-0000291D0000}"/>
    <cellStyle name="Normal 17 4 3" xfId="7453" xr:uid="{00000000-0005-0000-0000-00002A1D0000}"/>
    <cellStyle name="Normal 17 4 3 2" xfId="7454" xr:uid="{00000000-0005-0000-0000-00002B1D0000}"/>
    <cellStyle name="Normal 17 4 4" xfId="7455" xr:uid="{00000000-0005-0000-0000-00002C1D0000}"/>
    <cellStyle name="Normal 17 4 4 2" xfId="7456" xr:uid="{00000000-0005-0000-0000-00002D1D0000}"/>
    <cellStyle name="Normal 17 4 5" xfId="7457" xr:uid="{00000000-0005-0000-0000-00002E1D0000}"/>
    <cellStyle name="Normal 17 4 5 2" xfId="7458" xr:uid="{00000000-0005-0000-0000-00002F1D0000}"/>
    <cellStyle name="Normal 17 4 6" xfId="7459" xr:uid="{00000000-0005-0000-0000-0000301D0000}"/>
    <cellStyle name="Normal 17 5" xfId="7460" xr:uid="{00000000-0005-0000-0000-0000311D0000}"/>
    <cellStyle name="Normal 17 5 2" xfId="7461" xr:uid="{00000000-0005-0000-0000-0000321D0000}"/>
    <cellStyle name="Normal 17 5 2 2" xfId="7462" xr:uid="{00000000-0005-0000-0000-0000331D0000}"/>
    <cellStyle name="Normal 17 5 3" xfId="7463" xr:uid="{00000000-0005-0000-0000-0000341D0000}"/>
    <cellStyle name="Normal 17 5 3 2" xfId="7464" xr:uid="{00000000-0005-0000-0000-0000351D0000}"/>
    <cellStyle name="Normal 17 5 4" xfId="7465" xr:uid="{00000000-0005-0000-0000-0000361D0000}"/>
    <cellStyle name="Normal 17 6" xfId="7466" xr:uid="{00000000-0005-0000-0000-0000371D0000}"/>
    <cellStyle name="Normal 17 6 2" xfId="7467" xr:uid="{00000000-0005-0000-0000-0000381D0000}"/>
    <cellStyle name="Normal 17 7" xfId="7468" xr:uid="{00000000-0005-0000-0000-0000391D0000}"/>
    <cellStyle name="Normal 17 7 2" xfId="7469" xr:uid="{00000000-0005-0000-0000-00003A1D0000}"/>
    <cellStyle name="Normal 17 8" xfId="7470" xr:uid="{00000000-0005-0000-0000-00003B1D0000}"/>
    <cellStyle name="Normal 17 8 2" xfId="7471" xr:uid="{00000000-0005-0000-0000-00003C1D0000}"/>
    <cellStyle name="Normal 17 9" xfId="7472" xr:uid="{00000000-0005-0000-0000-00003D1D0000}"/>
    <cellStyle name="Normal 170" xfId="7473" xr:uid="{00000000-0005-0000-0000-00003E1D0000}"/>
    <cellStyle name="Normal 171" xfId="7474" xr:uid="{00000000-0005-0000-0000-00003F1D0000}"/>
    <cellStyle name="Normal 172" xfId="7475" xr:uid="{00000000-0005-0000-0000-0000401D0000}"/>
    <cellStyle name="Normal 173" xfId="7476" xr:uid="{00000000-0005-0000-0000-0000411D0000}"/>
    <cellStyle name="Normal 174" xfId="7477" xr:uid="{00000000-0005-0000-0000-0000421D0000}"/>
    <cellStyle name="Normal 175" xfId="7478" xr:uid="{00000000-0005-0000-0000-0000431D0000}"/>
    <cellStyle name="Normal 176" xfId="7479" xr:uid="{00000000-0005-0000-0000-0000441D0000}"/>
    <cellStyle name="Normal 177" xfId="7480" xr:uid="{00000000-0005-0000-0000-0000451D0000}"/>
    <cellStyle name="Normal 178" xfId="7481" xr:uid="{00000000-0005-0000-0000-0000461D0000}"/>
    <cellStyle name="Normal 179" xfId="7482" xr:uid="{00000000-0005-0000-0000-0000471D0000}"/>
    <cellStyle name="Normal 18" xfId="7483" xr:uid="{00000000-0005-0000-0000-0000481D0000}"/>
    <cellStyle name="Normal 18 2" xfId="7484" xr:uid="{00000000-0005-0000-0000-0000491D0000}"/>
    <cellStyle name="Normal 18 2 2" xfId="7485" xr:uid="{00000000-0005-0000-0000-00004A1D0000}"/>
    <cellStyle name="Normal 18 2 2 2" xfId="7486" xr:uid="{00000000-0005-0000-0000-00004B1D0000}"/>
    <cellStyle name="Normal 18 2 2 2 2" xfId="7487" xr:uid="{00000000-0005-0000-0000-00004C1D0000}"/>
    <cellStyle name="Normal 18 2 2 2 2 2" xfId="7488" xr:uid="{00000000-0005-0000-0000-00004D1D0000}"/>
    <cellStyle name="Normal 18 2 2 2 3" xfId="7489" xr:uid="{00000000-0005-0000-0000-00004E1D0000}"/>
    <cellStyle name="Normal 18 2 2 2 3 2" xfId="7490" xr:uid="{00000000-0005-0000-0000-00004F1D0000}"/>
    <cellStyle name="Normal 18 2 2 2 4" xfId="7491" xr:uid="{00000000-0005-0000-0000-0000501D0000}"/>
    <cellStyle name="Normal 18 2 2 3" xfId="7492" xr:uid="{00000000-0005-0000-0000-0000511D0000}"/>
    <cellStyle name="Normal 18 2 2 3 2" xfId="7493" xr:uid="{00000000-0005-0000-0000-0000521D0000}"/>
    <cellStyle name="Normal 18 2 2 4" xfId="7494" xr:uid="{00000000-0005-0000-0000-0000531D0000}"/>
    <cellStyle name="Normal 18 2 2 4 2" xfId="7495" xr:uid="{00000000-0005-0000-0000-0000541D0000}"/>
    <cellStyle name="Normal 18 2 2 5" xfId="7496" xr:uid="{00000000-0005-0000-0000-0000551D0000}"/>
    <cellStyle name="Normal 18 2 2 5 2" xfId="7497" xr:uid="{00000000-0005-0000-0000-0000561D0000}"/>
    <cellStyle name="Normal 18 2 2 6" xfId="7498" xr:uid="{00000000-0005-0000-0000-0000571D0000}"/>
    <cellStyle name="Normal 18 2 3" xfId="7499" xr:uid="{00000000-0005-0000-0000-0000581D0000}"/>
    <cellStyle name="Normal 18 2 3 2" xfId="7500" xr:uid="{00000000-0005-0000-0000-0000591D0000}"/>
    <cellStyle name="Normal 18 2 3 2 2" xfId="7501" xr:uid="{00000000-0005-0000-0000-00005A1D0000}"/>
    <cellStyle name="Normal 18 2 3 3" xfId="7502" xr:uid="{00000000-0005-0000-0000-00005B1D0000}"/>
    <cellStyle name="Normal 18 2 3 3 2" xfId="7503" xr:uid="{00000000-0005-0000-0000-00005C1D0000}"/>
    <cellStyle name="Normal 18 2 3 4" xfId="7504" xr:uid="{00000000-0005-0000-0000-00005D1D0000}"/>
    <cellStyle name="Normal 18 2 4" xfId="7505" xr:uid="{00000000-0005-0000-0000-00005E1D0000}"/>
    <cellStyle name="Normal 18 2 4 2" xfId="7506" xr:uid="{00000000-0005-0000-0000-00005F1D0000}"/>
    <cellStyle name="Normal 18 2 5" xfId="7507" xr:uid="{00000000-0005-0000-0000-0000601D0000}"/>
    <cellStyle name="Normal 18 2 5 2" xfId="7508" xr:uid="{00000000-0005-0000-0000-0000611D0000}"/>
    <cellStyle name="Normal 18 2 6" xfId="7509" xr:uid="{00000000-0005-0000-0000-0000621D0000}"/>
    <cellStyle name="Normal 18 2 6 2" xfId="7510" xr:uid="{00000000-0005-0000-0000-0000631D0000}"/>
    <cellStyle name="Normal 18 2 7" xfId="7511" xr:uid="{00000000-0005-0000-0000-0000641D0000}"/>
    <cellStyle name="Normal 18 3" xfId="7512" xr:uid="{00000000-0005-0000-0000-0000651D0000}"/>
    <cellStyle name="Normal 18 3 2" xfId="7513" xr:uid="{00000000-0005-0000-0000-0000661D0000}"/>
    <cellStyle name="Normal 18 3 2 2" xfId="7514" xr:uid="{00000000-0005-0000-0000-0000671D0000}"/>
    <cellStyle name="Normal 18 3 2 2 2" xfId="7515" xr:uid="{00000000-0005-0000-0000-0000681D0000}"/>
    <cellStyle name="Normal 18 3 2 2 2 2" xfId="7516" xr:uid="{00000000-0005-0000-0000-0000691D0000}"/>
    <cellStyle name="Normal 18 3 2 2 3" xfId="7517" xr:uid="{00000000-0005-0000-0000-00006A1D0000}"/>
    <cellStyle name="Normal 18 3 2 2 3 2" xfId="7518" xr:uid="{00000000-0005-0000-0000-00006B1D0000}"/>
    <cellStyle name="Normal 18 3 2 2 4" xfId="7519" xr:uid="{00000000-0005-0000-0000-00006C1D0000}"/>
    <cellStyle name="Normal 18 3 2 3" xfId="7520" xr:uid="{00000000-0005-0000-0000-00006D1D0000}"/>
    <cellStyle name="Normal 18 3 2 3 2" xfId="7521" xr:uid="{00000000-0005-0000-0000-00006E1D0000}"/>
    <cellStyle name="Normal 18 3 2 4" xfId="7522" xr:uid="{00000000-0005-0000-0000-00006F1D0000}"/>
    <cellStyle name="Normal 18 3 2 4 2" xfId="7523" xr:uid="{00000000-0005-0000-0000-0000701D0000}"/>
    <cellStyle name="Normal 18 3 2 5" xfId="7524" xr:uid="{00000000-0005-0000-0000-0000711D0000}"/>
    <cellStyle name="Normal 18 3 2 5 2" xfId="7525" xr:uid="{00000000-0005-0000-0000-0000721D0000}"/>
    <cellStyle name="Normal 18 3 2 6" xfId="7526" xr:uid="{00000000-0005-0000-0000-0000731D0000}"/>
    <cellStyle name="Normal 18 3 3" xfId="7527" xr:uid="{00000000-0005-0000-0000-0000741D0000}"/>
    <cellStyle name="Normal 18 3 3 2" xfId="7528" xr:uid="{00000000-0005-0000-0000-0000751D0000}"/>
    <cellStyle name="Normal 18 3 3 2 2" xfId="7529" xr:uid="{00000000-0005-0000-0000-0000761D0000}"/>
    <cellStyle name="Normal 18 3 3 3" xfId="7530" xr:uid="{00000000-0005-0000-0000-0000771D0000}"/>
    <cellStyle name="Normal 18 3 3 3 2" xfId="7531" xr:uid="{00000000-0005-0000-0000-0000781D0000}"/>
    <cellStyle name="Normal 18 3 3 4" xfId="7532" xr:uid="{00000000-0005-0000-0000-0000791D0000}"/>
    <cellStyle name="Normal 18 3 4" xfId="7533" xr:uid="{00000000-0005-0000-0000-00007A1D0000}"/>
    <cellStyle name="Normal 18 3 4 2" xfId="7534" xr:uid="{00000000-0005-0000-0000-00007B1D0000}"/>
    <cellStyle name="Normal 18 3 5" xfId="7535" xr:uid="{00000000-0005-0000-0000-00007C1D0000}"/>
    <cellStyle name="Normal 18 3 5 2" xfId="7536" xr:uid="{00000000-0005-0000-0000-00007D1D0000}"/>
    <cellStyle name="Normal 18 3 6" xfId="7537" xr:uid="{00000000-0005-0000-0000-00007E1D0000}"/>
    <cellStyle name="Normal 18 3 6 2" xfId="7538" xr:uid="{00000000-0005-0000-0000-00007F1D0000}"/>
    <cellStyle name="Normal 18 3 7" xfId="7539" xr:uid="{00000000-0005-0000-0000-0000801D0000}"/>
    <cellStyle name="Normal 18 4" xfId="7540" xr:uid="{00000000-0005-0000-0000-0000811D0000}"/>
    <cellStyle name="Normal 18 4 2" xfId="7541" xr:uid="{00000000-0005-0000-0000-0000821D0000}"/>
    <cellStyle name="Normal 18 4 2 2" xfId="7542" xr:uid="{00000000-0005-0000-0000-0000831D0000}"/>
    <cellStyle name="Normal 18 4 2 2 2" xfId="7543" xr:uid="{00000000-0005-0000-0000-0000841D0000}"/>
    <cellStyle name="Normal 18 4 2 3" xfId="7544" xr:uid="{00000000-0005-0000-0000-0000851D0000}"/>
    <cellStyle name="Normal 18 4 2 3 2" xfId="7545" xr:uid="{00000000-0005-0000-0000-0000861D0000}"/>
    <cellStyle name="Normal 18 4 2 4" xfId="7546" xr:uid="{00000000-0005-0000-0000-0000871D0000}"/>
    <cellStyle name="Normal 18 4 3" xfId="7547" xr:uid="{00000000-0005-0000-0000-0000881D0000}"/>
    <cellStyle name="Normal 18 4 3 2" xfId="7548" xr:uid="{00000000-0005-0000-0000-0000891D0000}"/>
    <cellStyle name="Normal 18 4 4" xfId="7549" xr:uid="{00000000-0005-0000-0000-00008A1D0000}"/>
    <cellStyle name="Normal 18 4 4 2" xfId="7550" xr:uid="{00000000-0005-0000-0000-00008B1D0000}"/>
    <cellStyle name="Normal 18 4 5" xfId="7551" xr:uid="{00000000-0005-0000-0000-00008C1D0000}"/>
    <cellStyle name="Normal 18 4 5 2" xfId="7552" xr:uid="{00000000-0005-0000-0000-00008D1D0000}"/>
    <cellStyle name="Normal 18 4 6" xfId="7553" xr:uid="{00000000-0005-0000-0000-00008E1D0000}"/>
    <cellStyle name="Normal 18 5" xfId="7554" xr:uid="{00000000-0005-0000-0000-00008F1D0000}"/>
    <cellStyle name="Normal 18 5 2" xfId="7555" xr:uid="{00000000-0005-0000-0000-0000901D0000}"/>
    <cellStyle name="Normal 18 5 2 2" xfId="7556" xr:uid="{00000000-0005-0000-0000-0000911D0000}"/>
    <cellStyle name="Normal 18 5 3" xfId="7557" xr:uid="{00000000-0005-0000-0000-0000921D0000}"/>
    <cellStyle name="Normal 18 5 3 2" xfId="7558" xr:uid="{00000000-0005-0000-0000-0000931D0000}"/>
    <cellStyle name="Normal 18 5 4" xfId="7559" xr:uid="{00000000-0005-0000-0000-0000941D0000}"/>
    <cellStyle name="Normal 18 6" xfId="7560" xr:uid="{00000000-0005-0000-0000-0000951D0000}"/>
    <cellStyle name="Normal 18 6 2" xfId="7561" xr:uid="{00000000-0005-0000-0000-0000961D0000}"/>
    <cellStyle name="Normal 18 7" xfId="7562" xr:uid="{00000000-0005-0000-0000-0000971D0000}"/>
    <cellStyle name="Normal 18 7 2" xfId="7563" xr:uid="{00000000-0005-0000-0000-0000981D0000}"/>
    <cellStyle name="Normal 18 8" xfId="7564" xr:uid="{00000000-0005-0000-0000-0000991D0000}"/>
    <cellStyle name="Normal 18 8 2" xfId="7565" xr:uid="{00000000-0005-0000-0000-00009A1D0000}"/>
    <cellStyle name="Normal 18 9" xfId="7566" xr:uid="{00000000-0005-0000-0000-00009B1D0000}"/>
    <cellStyle name="Normal 180" xfId="7567" xr:uid="{00000000-0005-0000-0000-00009C1D0000}"/>
    <cellStyle name="Normal 181" xfId="7568" xr:uid="{00000000-0005-0000-0000-00009D1D0000}"/>
    <cellStyle name="Normal 182" xfId="7569" xr:uid="{00000000-0005-0000-0000-00009E1D0000}"/>
    <cellStyle name="Normal 183" xfId="7570" xr:uid="{00000000-0005-0000-0000-00009F1D0000}"/>
    <cellStyle name="Normal 184" xfId="7571" xr:uid="{00000000-0005-0000-0000-0000A01D0000}"/>
    <cellStyle name="Normal 185" xfId="7572" xr:uid="{00000000-0005-0000-0000-0000A11D0000}"/>
    <cellStyle name="Normal 186" xfId="7573" xr:uid="{00000000-0005-0000-0000-0000A21D0000}"/>
    <cellStyle name="Normal 187" xfId="7574" xr:uid="{00000000-0005-0000-0000-0000A31D0000}"/>
    <cellStyle name="Normal 187 2" xfId="16633" xr:uid="{00000000-0005-0000-0000-0000A41D0000}"/>
    <cellStyle name="Normal 188" xfId="7575" xr:uid="{00000000-0005-0000-0000-0000A51D0000}"/>
    <cellStyle name="Normal 188 2" xfId="7576" xr:uid="{00000000-0005-0000-0000-0000A61D0000}"/>
    <cellStyle name="Normal 189" xfId="7577" xr:uid="{00000000-0005-0000-0000-0000A71D0000}"/>
    <cellStyle name="Normal 189 2" xfId="7578" xr:uid="{00000000-0005-0000-0000-0000A81D0000}"/>
    <cellStyle name="Normal 19" xfId="7579" xr:uid="{00000000-0005-0000-0000-0000A91D0000}"/>
    <cellStyle name="Normal 19 2" xfId="7580" xr:uid="{00000000-0005-0000-0000-0000AA1D0000}"/>
    <cellStyle name="Normal 19 2 2" xfId="7581" xr:uid="{00000000-0005-0000-0000-0000AB1D0000}"/>
    <cellStyle name="Normal 19 2 2 2" xfId="7582" xr:uid="{00000000-0005-0000-0000-0000AC1D0000}"/>
    <cellStyle name="Normal 19 2 2 2 2" xfId="7583" xr:uid="{00000000-0005-0000-0000-0000AD1D0000}"/>
    <cellStyle name="Normal 19 2 2 2 2 2" xfId="7584" xr:uid="{00000000-0005-0000-0000-0000AE1D0000}"/>
    <cellStyle name="Normal 19 2 2 2 3" xfId="7585" xr:uid="{00000000-0005-0000-0000-0000AF1D0000}"/>
    <cellStyle name="Normal 19 2 2 2 3 2" xfId="7586" xr:uid="{00000000-0005-0000-0000-0000B01D0000}"/>
    <cellStyle name="Normal 19 2 2 2 4" xfId="7587" xr:uid="{00000000-0005-0000-0000-0000B11D0000}"/>
    <cellStyle name="Normal 19 2 2 3" xfId="7588" xr:uid="{00000000-0005-0000-0000-0000B21D0000}"/>
    <cellStyle name="Normal 19 2 2 3 2" xfId="7589" xr:uid="{00000000-0005-0000-0000-0000B31D0000}"/>
    <cellStyle name="Normal 19 2 2 4" xfId="7590" xr:uid="{00000000-0005-0000-0000-0000B41D0000}"/>
    <cellStyle name="Normal 19 2 2 4 2" xfId="7591" xr:uid="{00000000-0005-0000-0000-0000B51D0000}"/>
    <cellStyle name="Normal 19 2 2 5" xfId="7592" xr:uid="{00000000-0005-0000-0000-0000B61D0000}"/>
    <cellStyle name="Normal 19 2 2 5 2" xfId="7593" xr:uid="{00000000-0005-0000-0000-0000B71D0000}"/>
    <cellStyle name="Normal 19 2 2 6" xfId="7594" xr:uid="{00000000-0005-0000-0000-0000B81D0000}"/>
    <cellStyle name="Normal 19 2 3" xfId="7595" xr:uid="{00000000-0005-0000-0000-0000B91D0000}"/>
    <cellStyle name="Normal 19 2 3 2" xfId="7596" xr:uid="{00000000-0005-0000-0000-0000BA1D0000}"/>
    <cellStyle name="Normal 19 2 3 2 2" xfId="7597" xr:uid="{00000000-0005-0000-0000-0000BB1D0000}"/>
    <cellStyle name="Normal 19 2 3 3" xfId="7598" xr:uid="{00000000-0005-0000-0000-0000BC1D0000}"/>
    <cellStyle name="Normal 19 2 3 3 2" xfId="7599" xr:uid="{00000000-0005-0000-0000-0000BD1D0000}"/>
    <cellStyle name="Normal 19 2 3 4" xfId="7600" xr:uid="{00000000-0005-0000-0000-0000BE1D0000}"/>
    <cellStyle name="Normal 19 2 4" xfId="7601" xr:uid="{00000000-0005-0000-0000-0000BF1D0000}"/>
    <cellStyle name="Normal 19 2 4 2" xfId="7602" xr:uid="{00000000-0005-0000-0000-0000C01D0000}"/>
    <cellStyle name="Normal 19 2 5" xfId="7603" xr:uid="{00000000-0005-0000-0000-0000C11D0000}"/>
    <cellStyle name="Normal 19 2 5 2" xfId="7604" xr:uid="{00000000-0005-0000-0000-0000C21D0000}"/>
    <cellStyle name="Normal 19 2 6" xfId="7605" xr:uid="{00000000-0005-0000-0000-0000C31D0000}"/>
    <cellStyle name="Normal 19 2 6 2" xfId="7606" xr:uid="{00000000-0005-0000-0000-0000C41D0000}"/>
    <cellStyle name="Normal 19 2 7" xfId="7607" xr:uid="{00000000-0005-0000-0000-0000C51D0000}"/>
    <cellStyle name="Normal 19 3" xfId="7608" xr:uid="{00000000-0005-0000-0000-0000C61D0000}"/>
    <cellStyle name="Normal 19 3 2" xfId="7609" xr:uid="{00000000-0005-0000-0000-0000C71D0000}"/>
    <cellStyle name="Normal 19 3 2 2" xfId="7610" xr:uid="{00000000-0005-0000-0000-0000C81D0000}"/>
    <cellStyle name="Normal 19 3 2 2 2" xfId="7611" xr:uid="{00000000-0005-0000-0000-0000C91D0000}"/>
    <cellStyle name="Normal 19 3 2 2 2 2" xfId="7612" xr:uid="{00000000-0005-0000-0000-0000CA1D0000}"/>
    <cellStyle name="Normal 19 3 2 2 3" xfId="7613" xr:uid="{00000000-0005-0000-0000-0000CB1D0000}"/>
    <cellStyle name="Normal 19 3 2 2 3 2" xfId="7614" xr:uid="{00000000-0005-0000-0000-0000CC1D0000}"/>
    <cellStyle name="Normal 19 3 2 2 4" xfId="7615" xr:uid="{00000000-0005-0000-0000-0000CD1D0000}"/>
    <cellStyle name="Normal 19 3 2 3" xfId="7616" xr:uid="{00000000-0005-0000-0000-0000CE1D0000}"/>
    <cellStyle name="Normal 19 3 2 3 2" xfId="7617" xr:uid="{00000000-0005-0000-0000-0000CF1D0000}"/>
    <cellStyle name="Normal 19 3 2 4" xfId="7618" xr:uid="{00000000-0005-0000-0000-0000D01D0000}"/>
    <cellStyle name="Normal 19 3 2 4 2" xfId="7619" xr:uid="{00000000-0005-0000-0000-0000D11D0000}"/>
    <cellStyle name="Normal 19 3 2 5" xfId="7620" xr:uid="{00000000-0005-0000-0000-0000D21D0000}"/>
    <cellStyle name="Normal 19 3 2 5 2" xfId="7621" xr:uid="{00000000-0005-0000-0000-0000D31D0000}"/>
    <cellStyle name="Normal 19 3 2 6" xfId="7622" xr:uid="{00000000-0005-0000-0000-0000D41D0000}"/>
    <cellStyle name="Normal 19 3 3" xfId="7623" xr:uid="{00000000-0005-0000-0000-0000D51D0000}"/>
    <cellStyle name="Normal 19 3 3 2" xfId="7624" xr:uid="{00000000-0005-0000-0000-0000D61D0000}"/>
    <cellStyle name="Normal 19 3 3 2 2" xfId="7625" xr:uid="{00000000-0005-0000-0000-0000D71D0000}"/>
    <cellStyle name="Normal 19 3 3 3" xfId="7626" xr:uid="{00000000-0005-0000-0000-0000D81D0000}"/>
    <cellStyle name="Normal 19 3 3 3 2" xfId="7627" xr:uid="{00000000-0005-0000-0000-0000D91D0000}"/>
    <cellStyle name="Normal 19 3 3 4" xfId="7628" xr:uid="{00000000-0005-0000-0000-0000DA1D0000}"/>
    <cellStyle name="Normal 19 3 4" xfId="7629" xr:uid="{00000000-0005-0000-0000-0000DB1D0000}"/>
    <cellStyle name="Normal 19 3 4 2" xfId="7630" xr:uid="{00000000-0005-0000-0000-0000DC1D0000}"/>
    <cellStyle name="Normal 19 3 5" xfId="7631" xr:uid="{00000000-0005-0000-0000-0000DD1D0000}"/>
    <cellStyle name="Normal 19 3 5 2" xfId="7632" xr:uid="{00000000-0005-0000-0000-0000DE1D0000}"/>
    <cellStyle name="Normal 19 3 6" xfId="7633" xr:uid="{00000000-0005-0000-0000-0000DF1D0000}"/>
    <cellStyle name="Normal 19 3 6 2" xfId="7634" xr:uid="{00000000-0005-0000-0000-0000E01D0000}"/>
    <cellStyle name="Normal 19 3 7" xfId="7635" xr:uid="{00000000-0005-0000-0000-0000E11D0000}"/>
    <cellStyle name="Normal 19 4" xfId="7636" xr:uid="{00000000-0005-0000-0000-0000E21D0000}"/>
    <cellStyle name="Normal 19 4 2" xfId="7637" xr:uid="{00000000-0005-0000-0000-0000E31D0000}"/>
    <cellStyle name="Normal 19 4 2 2" xfId="7638" xr:uid="{00000000-0005-0000-0000-0000E41D0000}"/>
    <cellStyle name="Normal 19 4 2 2 2" xfId="7639" xr:uid="{00000000-0005-0000-0000-0000E51D0000}"/>
    <cellStyle name="Normal 19 4 2 3" xfId="7640" xr:uid="{00000000-0005-0000-0000-0000E61D0000}"/>
    <cellStyle name="Normal 19 4 2 3 2" xfId="7641" xr:uid="{00000000-0005-0000-0000-0000E71D0000}"/>
    <cellStyle name="Normal 19 4 2 4" xfId="7642" xr:uid="{00000000-0005-0000-0000-0000E81D0000}"/>
    <cellStyle name="Normal 19 4 3" xfId="7643" xr:uid="{00000000-0005-0000-0000-0000E91D0000}"/>
    <cellStyle name="Normal 19 4 3 2" xfId="7644" xr:uid="{00000000-0005-0000-0000-0000EA1D0000}"/>
    <cellStyle name="Normal 19 4 4" xfId="7645" xr:uid="{00000000-0005-0000-0000-0000EB1D0000}"/>
    <cellStyle name="Normal 19 4 4 2" xfId="7646" xr:uid="{00000000-0005-0000-0000-0000EC1D0000}"/>
    <cellStyle name="Normal 19 4 5" xfId="7647" xr:uid="{00000000-0005-0000-0000-0000ED1D0000}"/>
    <cellStyle name="Normal 19 4 5 2" xfId="7648" xr:uid="{00000000-0005-0000-0000-0000EE1D0000}"/>
    <cellStyle name="Normal 19 4 6" xfId="7649" xr:uid="{00000000-0005-0000-0000-0000EF1D0000}"/>
    <cellStyle name="Normal 19 5" xfId="7650" xr:uid="{00000000-0005-0000-0000-0000F01D0000}"/>
    <cellStyle name="Normal 19 5 2" xfId="7651" xr:uid="{00000000-0005-0000-0000-0000F11D0000}"/>
    <cellStyle name="Normal 19 5 2 2" xfId="7652" xr:uid="{00000000-0005-0000-0000-0000F21D0000}"/>
    <cellStyle name="Normal 19 5 3" xfId="7653" xr:uid="{00000000-0005-0000-0000-0000F31D0000}"/>
    <cellStyle name="Normal 19 5 3 2" xfId="7654" xr:uid="{00000000-0005-0000-0000-0000F41D0000}"/>
    <cellStyle name="Normal 19 5 4" xfId="7655" xr:uid="{00000000-0005-0000-0000-0000F51D0000}"/>
    <cellStyle name="Normal 19 6" xfId="7656" xr:uid="{00000000-0005-0000-0000-0000F61D0000}"/>
    <cellStyle name="Normal 19 6 2" xfId="7657" xr:uid="{00000000-0005-0000-0000-0000F71D0000}"/>
    <cellStyle name="Normal 19 7" xfId="7658" xr:uid="{00000000-0005-0000-0000-0000F81D0000}"/>
    <cellStyle name="Normal 19 7 2" xfId="7659" xr:uid="{00000000-0005-0000-0000-0000F91D0000}"/>
    <cellStyle name="Normal 19 8" xfId="7660" xr:uid="{00000000-0005-0000-0000-0000FA1D0000}"/>
    <cellStyle name="Normal 19 8 2" xfId="7661" xr:uid="{00000000-0005-0000-0000-0000FB1D0000}"/>
    <cellStyle name="Normal 19 9" xfId="7662" xr:uid="{00000000-0005-0000-0000-0000FC1D0000}"/>
    <cellStyle name="Normal 190" xfId="7663" xr:uid="{00000000-0005-0000-0000-0000FD1D0000}"/>
    <cellStyle name="Normal 190 2" xfId="7664" xr:uid="{00000000-0005-0000-0000-0000FE1D0000}"/>
    <cellStyle name="Normal 191" xfId="7665" xr:uid="{00000000-0005-0000-0000-0000FF1D0000}"/>
    <cellStyle name="Normal 191 2" xfId="7666" xr:uid="{00000000-0005-0000-0000-0000001E0000}"/>
    <cellStyle name="Normal 192" xfId="7667" xr:uid="{00000000-0005-0000-0000-0000011E0000}"/>
    <cellStyle name="Normal 192 2" xfId="7668" xr:uid="{00000000-0005-0000-0000-0000021E0000}"/>
    <cellStyle name="Normal 193" xfId="7669" xr:uid="{00000000-0005-0000-0000-0000031E0000}"/>
    <cellStyle name="Normal 193 2" xfId="7670" xr:uid="{00000000-0005-0000-0000-0000041E0000}"/>
    <cellStyle name="Normal 194" xfId="7671" xr:uid="{00000000-0005-0000-0000-0000051E0000}"/>
    <cellStyle name="Normal 194 2" xfId="7672" xr:uid="{00000000-0005-0000-0000-0000061E0000}"/>
    <cellStyle name="Normal 195" xfId="7673" xr:uid="{00000000-0005-0000-0000-0000071E0000}"/>
    <cellStyle name="Normal 195 2" xfId="7674" xr:uid="{00000000-0005-0000-0000-0000081E0000}"/>
    <cellStyle name="Normal 196" xfId="7675" xr:uid="{00000000-0005-0000-0000-0000091E0000}"/>
    <cellStyle name="Normal 196 2" xfId="7676" xr:uid="{00000000-0005-0000-0000-00000A1E0000}"/>
    <cellStyle name="Normal 197" xfId="7677" xr:uid="{00000000-0005-0000-0000-00000B1E0000}"/>
    <cellStyle name="Normal 197 2" xfId="7678" xr:uid="{00000000-0005-0000-0000-00000C1E0000}"/>
    <cellStyle name="Normal 198" xfId="7679" xr:uid="{00000000-0005-0000-0000-00000D1E0000}"/>
    <cellStyle name="Normal 198 2" xfId="7680" xr:uid="{00000000-0005-0000-0000-00000E1E0000}"/>
    <cellStyle name="Normal 199" xfId="7681" xr:uid="{00000000-0005-0000-0000-00000F1E0000}"/>
    <cellStyle name="Normal 199 2" xfId="7682" xr:uid="{00000000-0005-0000-0000-0000101E0000}"/>
    <cellStyle name="Normal 2" xfId="7683" xr:uid="{00000000-0005-0000-0000-0000111E0000}"/>
    <cellStyle name="Normal 2 10" xfId="7684" xr:uid="{00000000-0005-0000-0000-0000121E0000}"/>
    <cellStyle name="Normal 2 10 2" xfId="7685" xr:uid="{00000000-0005-0000-0000-0000131E0000}"/>
    <cellStyle name="Normal 2 10 2 2" xfId="7686" xr:uid="{00000000-0005-0000-0000-0000141E0000}"/>
    <cellStyle name="Normal 2 10 2 2 2" xfId="7687" xr:uid="{00000000-0005-0000-0000-0000151E0000}"/>
    <cellStyle name="Normal 2 10 2 2 2 2" xfId="7688" xr:uid="{00000000-0005-0000-0000-0000161E0000}"/>
    <cellStyle name="Normal 2 10 2 2 3" xfId="7689" xr:uid="{00000000-0005-0000-0000-0000171E0000}"/>
    <cellStyle name="Normal 2 10 2 2 3 2" xfId="7690" xr:uid="{00000000-0005-0000-0000-0000181E0000}"/>
    <cellStyle name="Normal 2 10 2 2 4" xfId="7691" xr:uid="{00000000-0005-0000-0000-0000191E0000}"/>
    <cellStyle name="Normal 2 10 2 3" xfId="7692" xr:uid="{00000000-0005-0000-0000-00001A1E0000}"/>
    <cellStyle name="Normal 2 10 2 3 2" xfId="7693" xr:uid="{00000000-0005-0000-0000-00001B1E0000}"/>
    <cellStyle name="Normal 2 10 2 4" xfId="7694" xr:uid="{00000000-0005-0000-0000-00001C1E0000}"/>
    <cellStyle name="Normal 2 10 2 4 2" xfId="7695" xr:uid="{00000000-0005-0000-0000-00001D1E0000}"/>
    <cellStyle name="Normal 2 10 2 5" xfId="7696" xr:uid="{00000000-0005-0000-0000-00001E1E0000}"/>
    <cellStyle name="Normal 2 10 2 5 2" xfId="7697" xr:uid="{00000000-0005-0000-0000-00001F1E0000}"/>
    <cellStyle name="Normal 2 10 2 6" xfId="7698" xr:uid="{00000000-0005-0000-0000-0000201E0000}"/>
    <cellStyle name="Normal 2 10 3" xfId="7699" xr:uid="{00000000-0005-0000-0000-0000211E0000}"/>
    <cellStyle name="Normal 2 10 3 2" xfId="7700" xr:uid="{00000000-0005-0000-0000-0000221E0000}"/>
    <cellStyle name="Normal 2 10 3 2 2" xfId="7701" xr:uid="{00000000-0005-0000-0000-0000231E0000}"/>
    <cellStyle name="Normal 2 10 3 3" xfId="7702" xr:uid="{00000000-0005-0000-0000-0000241E0000}"/>
    <cellStyle name="Normal 2 10 3 3 2" xfId="7703" xr:uid="{00000000-0005-0000-0000-0000251E0000}"/>
    <cellStyle name="Normal 2 10 3 4" xfId="7704" xr:uid="{00000000-0005-0000-0000-0000261E0000}"/>
    <cellStyle name="Normal 2 10 4" xfId="7705" xr:uid="{00000000-0005-0000-0000-0000271E0000}"/>
    <cellStyle name="Normal 2 10 4 2" xfId="7706" xr:uid="{00000000-0005-0000-0000-0000281E0000}"/>
    <cellStyle name="Normal 2 10 5" xfId="7707" xr:uid="{00000000-0005-0000-0000-0000291E0000}"/>
    <cellStyle name="Normal 2 10 5 2" xfId="7708" xr:uid="{00000000-0005-0000-0000-00002A1E0000}"/>
    <cellStyle name="Normal 2 10 6" xfId="7709" xr:uid="{00000000-0005-0000-0000-00002B1E0000}"/>
    <cellStyle name="Normal 2 10 6 2" xfId="7710" xr:uid="{00000000-0005-0000-0000-00002C1E0000}"/>
    <cellStyle name="Normal 2 10 7" xfId="7711" xr:uid="{00000000-0005-0000-0000-00002D1E0000}"/>
    <cellStyle name="Normal 2 11" xfId="7712" xr:uid="{00000000-0005-0000-0000-00002E1E0000}"/>
    <cellStyle name="Normal 2 11 2" xfId="7713" xr:uid="{00000000-0005-0000-0000-00002F1E0000}"/>
    <cellStyle name="Normal 2 11 2 2" xfId="7714" xr:uid="{00000000-0005-0000-0000-0000301E0000}"/>
    <cellStyle name="Normal 2 11 2 2 2" xfId="7715" xr:uid="{00000000-0005-0000-0000-0000311E0000}"/>
    <cellStyle name="Normal 2 11 2 3" xfId="7716" xr:uid="{00000000-0005-0000-0000-0000321E0000}"/>
    <cellStyle name="Normal 2 11 2 3 2" xfId="7717" xr:uid="{00000000-0005-0000-0000-0000331E0000}"/>
    <cellStyle name="Normal 2 11 2 4" xfId="7718" xr:uid="{00000000-0005-0000-0000-0000341E0000}"/>
    <cellStyle name="Normal 2 11 3" xfId="7719" xr:uid="{00000000-0005-0000-0000-0000351E0000}"/>
    <cellStyle name="Normal 2 11 3 2" xfId="7720" xr:uid="{00000000-0005-0000-0000-0000361E0000}"/>
    <cellStyle name="Normal 2 11 4" xfId="7721" xr:uid="{00000000-0005-0000-0000-0000371E0000}"/>
    <cellStyle name="Normal 2 11 4 2" xfId="7722" xr:uid="{00000000-0005-0000-0000-0000381E0000}"/>
    <cellStyle name="Normal 2 11 5" xfId="7723" xr:uid="{00000000-0005-0000-0000-0000391E0000}"/>
    <cellStyle name="Normal 2 11 5 2" xfId="7724" xr:uid="{00000000-0005-0000-0000-00003A1E0000}"/>
    <cellStyle name="Normal 2 11 6" xfId="7725" xr:uid="{00000000-0005-0000-0000-00003B1E0000}"/>
    <cellStyle name="Normal 2 12" xfId="7726" xr:uid="{00000000-0005-0000-0000-00003C1E0000}"/>
    <cellStyle name="Normal 2 12 2" xfId="7727" xr:uid="{00000000-0005-0000-0000-00003D1E0000}"/>
    <cellStyle name="Normal 2 12 2 2" xfId="7728" xr:uid="{00000000-0005-0000-0000-00003E1E0000}"/>
    <cellStyle name="Normal 2 12 3" xfId="7729" xr:uid="{00000000-0005-0000-0000-00003F1E0000}"/>
    <cellStyle name="Normal 2 12 3 2" xfId="7730" xr:uid="{00000000-0005-0000-0000-0000401E0000}"/>
    <cellStyle name="Normal 2 12 4" xfId="7731" xr:uid="{00000000-0005-0000-0000-0000411E0000}"/>
    <cellStyle name="Normal 2 13" xfId="7732" xr:uid="{00000000-0005-0000-0000-0000421E0000}"/>
    <cellStyle name="Normal 2 13 2" xfId="7733" xr:uid="{00000000-0005-0000-0000-0000431E0000}"/>
    <cellStyle name="Normal 2 14" xfId="7734" xr:uid="{00000000-0005-0000-0000-0000441E0000}"/>
    <cellStyle name="Normal 2 14 2" xfId="7735" xr:uid="{00000000-0005-0000-0000-0000451E0000}"/>
    <cellStyle name="Normal 2 15" xfId="7736" xr:uid="{00000000-0005-0000-0000-0000461E0000}"/>
    <cellStyle name="Normal 2 15 2" xfId="7737" xr:uid="{00000000-0005-0000-0000-0000471E0000}"/>
    <cellStyle name="Normal 2 16" xfId="7738" xr:uid="{00000000-0005-0000-0000-0000481E0000}"/>
    <cellStyle name="Normal 2 17" xfId="16614" xr:uid="{00000000-0005-0000-0000-0000491E0000}"/>
    <cellStyle name="Normal 2 19" xfId="16634" xr:uid="{00000000-0005-0000-0000-00004A1E0000}"/>
    <cellStyle name="Normal 2 2" xfId="7739" xr:uid="{00000000-0005-0000-0000-00004B1E0000}"/>
    <cellStyle name="Normal 2 2 2" xfId="7740" xr:uid="{00000000-0005-0000-0000-00004C1E0000}"/>
    <cellStyle name="Normal 2 2 2 2" xfId="7741" xr:uid="{00000000-0005-0000-0000-00004D1E0000}"/>
    <cellStyle name="Normal 2 2 2 2 2" xfId="7742" xr:uid="{00000000-0005-0000-0000-00004E1E0000}"/>
    <cellStyle name="Normal 2 2 2 3" xfId="7743" xr:uid="{00000000-0005-0000-0000-00004F1E0000}"/>
    <cellStyle name="Normal 2 2 2 3 2" xfId="7744" xr:uid="{00000000-0005-0000-0000-0000501E0000}"/>
    <cellStyle name="Normal 2 2 2 3 2 2" xfId="7745" xr:uid="{00000000-0005-0000-0000-0000511E0000}"/>
    <cellStyle name="Normal 2 2 2 3 2 2 2" xfId="7746" xr:uid="{00000000-0005-0000-0000-0000521E0000}"/>
    <cellStyle name="Normal 2 2 2 3 2 2 2 2" xfId="7747" xr:uid="{00000000-0005-0000-0000-0000531E0000}"/>
    <cellStyle name="Normal 2 2 2 3 2 2 2 2 2" xfId="7748" xr:uid="{00000000-0005-0000-0000-0000541E0000}"/>
    <cellStyle name="Normal 2 2 2 3 2 2 2 3" xfId="7749" xr:uid="{00000000-0005-0000-0000-0000551E0000}"/>
    <cellStyle name="Normal 2 2 2 3 2 2 2 3 2" xfId="7750" xr:uid="{00000000-0005-0000-0000-0000561E0000}"/>
    <cellStyle name="Normal 2 2 2 3 2 2 2 4" xfId="7751" xr:uid="{00000000-0005-0000-0000-0000571E0000}"/>
    <cellStyle name="Normal 2 2 2 3 2 2 3" xfId="7752" xr:uid="{00000000-0005-0000-0000-0000581E0000}"/>
    <cellStyle name="Normal 2 2 2 3 2 2 3 2" xfId="7753" xr:uid="{00000000-0005-0000-0000-0000591E0000}"/>
    <cellStyle name="Normal 2 2 2 3 2 2 4" xfId="7754" xr:uid="{00000000-0005-0000-0000-00005A1E0000}"/>
    <cellStyle name="Normal 2 2 2 3 2 2 4 2" xfId="7755" xr:uid="{00000000-0005-0000-0000-00005B1E0000}"/>
    <cellStyle name="Normal 2 2 2 3 2 2 5" xfId="7756" xr:uid="{00000000-0005-0000-0000-00005C1E0000}"/>
    <cellStyle name="Normal 2 2 2 3 2 2 5 2" xfId="7757" xr:uid="{00000000-0005-0000-0000-00005D1E0000}"/>
    <cellStyle name="Normal 2 2 2 3 2 2 6" xfId="7758" xr:uid="{00000000-0005-0000-0000-00005E1E0000}"/>
    <cellStyle name="Normal 2 2 2 3 2 3" xfId="7759" xr:uid="{00000000-0005-0000-0000-00005F1E0000}"/>
    <cellStyle name="Normal 2 2 2 3 2 3 2" xfId="7760" xr:uid="{00000000-0005-0000-0000-0000601E0000}"/>
    <cellStyle name="Normal 2 2 2 3 2 3 2 2" xfId="7761" xr:uid="{00000000-0005-0000-0000-0000611E0000}"/>
    <cellStyle name="Normal 2 2 2 3 2 3 3" xfId="7762" xr:uid="{00000000-0005-0000-0000-0000621E0000}"/>
    <cellStyle name="Normal 2 2 2 3 2 3 3 2" xfId="7763" xr:uid="{00000000-0005-0000-0000-0000631E0000}"/>
    <cellStyle name="Normal 2 2 2 3 2 3 4" xfId="7764" xr:uid="{00000000-0005-0000-0000-0000641E0000}"/>
    <cellStyle name="Normal 2 2 2 3 2 4" xfId="7765" xr:uid="{00000000-0005-0000-0000-0000651E0000}"/>
    <cellStyle name="Normal 2 2 2 3 2 4 2" xfId="7766" xr:uid="{00000000-0005-0000-0000-0000661E0000}"/>
    <cellStyle name="Normal 2 2 2 3 2 5" xfId="7767" xr:uid="{00000000-0005-0000-0000-0000671E0000}"/>
    <cellStyle name="Normal 2 2 2 3 2 5 2" xfId="7768" xr:uid="{00000000-0005-0000-0000-0000681E0000}"/>
    <cellStyle name="Normal 2 2 2 3 2 6" xfId="7769" xr:uid="{00000000-0005-0000-0000-0000691E0000}"/>
    <cellStyle name="Normal 2 2 2 3 2 6 2" xfId="7770" xr:uid="{00000000-0005-0000-0000-00006A1E0000}"/>
    <cellStyle name="Normal 2 2 2 3 2 7" xfId="7771" xr:uid="{00000000-0005-0000-0000-00006B1E0000}"/>
    <cellStyle name="Normal 2 2 2 3 3" xfId="7772" xr:uid="{00000000-0005-0000-0000-00006C1E0000}"/>
    <cellStyle name="Normal 2 2 2 3 3 2" xfId="7773" xr:uid="{00000000-0005-0000-0000-00006D1E0000}"/>
    <cellStyle name="Normal 2 2 2 3 3 2 2" xfId="7774" xr:uid="{00000000-0005-0000-0000-00006E1E0000}"/>
    <cellStyle name="Normal 2 2 2 3 3 2 2 2" xfId="7775" xr:uid="{00000000-0005-0000-0000-00006F1E0000}"/>
    <cellStyle name="Normal 2 2 2 3 3 2 2 2 2" xfId="7776" xr:uid="{00000000-0005-0000-0000-0000701E0000}"/>
    <cellStyle name="Normal 2 2 2 3 3 2 2 3" xfId="7777" xr:uid="{00000000-0005-0000-0000-0000711E0000}"/>
    <cellStyle name="Normal 2 2 2 3 3 2 2 3 2" xfId="7778" xr:uid="{00000000-0005-0000-0000-0000721E0000}"/>
    <cellStyle name="Normal 2 2 2 3 3 2 2 4" xfId="7779" xr:uid="{00000000-0005-0000-0000-0000731E0000}"/>
    <cellStyle name="Normal 2 2 2 3 3 2 3" xfId="7780" xr:uid="{00000000-0005-0000-0000-0000741E0000}"/>
    <cellStyle name="Normal 2 2 2 3 3 2 3 2" xfId="7781" xr:uid="{00000000-0005-0000-0000-0000751E0000}"/>
    <cellStyle name="Normal 2 2 2 3 3 2 4" xfId="7782" xr:uid="{00000000-0005-0000-0000-0000761E0000}"/>
    <cellStyle name="Normal 2 2 2 3 3 2 4 2" xfId="7783" xr:uid="{00000000-0005-0000-0000-0000771E0000}"/>
    <cellStyle name="Normal 2 2 2 3 3 2 5" xfId="7784" xr:uid="{00000000-0005-0000-0000-0000781E0000}"/>
    <cellStyle name="Normal 2 2 2 3 3 2 5 2" xfId="7785" xr:uid="{00000000-0005-0000-0000-0000791E0000}"/>
    <cellStyle name="Normal 2 2 2 3 3 2 6" xfId="7786" xr:uid="{00000000-0005-0000-0000-00007A1E0000}"/>
    <cellStyle name="Normal 2 2 2 3 3 3" xfId="7787" xr:uid="{00000000-0005-0000-0000-00007B1E0000}"/>
    <cellStyle name="Normal 2 2 2 3 3 3 2" xfId="7788" xr:uid="{00000000-0005-0000-0000-00007C1E0000}"/>
    <cellStyle name="Normal 2 2 2 3 3 3 2 2" xfId="7789" xr:uid="{00000000-0005-0000-0000-00007D1E0000}"/>
    <cellStyle name="Normal 2 2 2 3 3 3 3" xfId="7790" xr:uid="{00000000-0005-0000-0000-00007E1E0000}"/>
    <cellStyle name="Normal 2 2 2 3 3 3 3 2" xfId="7791" xr:uid="{00000000-0005-0000-0000-00007F1E0000}"/>
    <cellStyle name="Normal 2 2 2 3 3 3 4" xfId="7792" xr:uid="{00000000-0005-0000-0000-0000801E0000}"/>
    <cellStyle name="Normal 2 2 2 3 3 4" xfId="7793" xr:uid="{00000000-0005-0000-0000-0000811E0000}"/>
    <cellStyle name="Normal 2 2 2 3 3 4 2" xfId="7794" xr:uid="{00000000-0005-0000-0000-0000821E0000}"/>
    <cellStyle name="Normal 2 2 2 3 3 5" xfId="7795" xr:uid="{00000000-0005-0000-0000-0000831E0000}"/>
    <cellStyle name="Normal 2 2 2 3 3 5 2" xfId="7796" xr:uid="{00000000-0005-0000-0000-0000841E0000}"/>
    <cellStyle name="Normal 2 2 2 3 3 6" xfId="7797" xr:uid="{00000000-0005-0000-0000-0000851E0000}"/>
    <cellStyle name="Normal 2 2 2 3 3 6 2" xfId="7798" xr:uid="{00000000-0005-0000-0000-0000861E0000}"/>
    <cellStyle name="Normal 2 2 2 3 3 7" xfId="7799" xr:uid="{00000000-0005-0000-0000-0000871E0000}"/>
    <cellStyle name="Normal 2 2 2 3 4" xfId="7800" xr:uid="{00000000-0005-0000-0000-0000881E0000}"/>
    <cellStyle name="Normal 2 2 2 3 4 2" xfId="7801" xr:uid="{00000000-0005-0000-0000-0000891E0000}"/>
    <cellStyle name="Normal 2 2 2 3 4 2 2" xfId="7802" xr:uid="{00000000-0005-0000-0000-00008A1E0000}"/>
    <cellStyle name="Normal 2 2 2 3 4 2 2 2" xfId="7803" xr:uid="{00000000-0005-0000-0000-00008B1E0000}"/>
    <cellStyle name="Normal 2 2 2 3 4 2 3" xfId="7804" xr:uid="{00000000-0005-0000-0000-00008C1E0000}"/>
    <cellStyle name="Normal 2 2 2 3 4 2 3 2" xfId="7805" xr:uid="{00000000-0005-0000-0000-00008D1E0000}"/>
    <cellStyle name="Normal 2 2 2 3 4 2 4" xfId="7806" xr:uid="{00000000-0005-0000-0000-00008E1E0000}"/>
    <cellStyle name="Normal 2 2 2 3 4 3" xfId="7807" xr:uid="{00000000-0005-0000-0000-00008F1E0000}"/>
    <cellStyle name="Normal 2 2 2 3 4 3 2" xfId="7808" xr:uid="{00000000-0005-0000-0000-0000901E0000}"/>
    <cellStyle name="Normal 2 2 2 3 4 4" xfId="7809" xr:uid="{00000000-0005-0000-0000-0000911E0000}"/>
    <cellStyle name="Normal 2 2 2 3 4 4 2" xfId="7810" xr:uid="{00000000-0005-0000-0000-0000921E0000}"/>
    <cellStyle name="Normal 2 2 2 3 4 5" xfId="7811" xr:uid="{00000000-0005-0000-0000-0000931E0000}"/>
    <cellStyle name="Normal 2 2 2 3 4 5 2" xfId="7812" xr:uid="{00000000-0005-0000-0000-0000941E0000}"/>
    <cellStyle name="Normal 2 2 2 3 4 6" xfId="7813" xr:uid="{00000000-0005-0000-0000-0000951E0000}"/>
    <cellStyle name="Normal 2 2 2 3 5" xfId="7814" xr:uid="{00000000-0005-0000-0000-0000961E0000}"/>
    <cellStyle name="Normal 2 2 2 3 5 2" xfId="7815" xr:uid="{00000000-0005-0000-0000-0000971E0000}"/>
    <cellStyle name="Normal 2 2 2 3 5 2 2" xfId="7816" xr:uid="{00000000-0005-0000-0000-0000981E0000}"/>
    <cellStyle name="Normal 2 2 2 3 5 3" xfId="7817" xr:uid="{00000000-0005-0000-0000-0000991E0000}"/>
    <cellStyle name="Normal 2 2 2 3 5 3 2" xfId="7818" xr:uid="{00000000-0005-0000-0000-00009A1E0000}"/>
    <cellStyle name="Normal 2 2 2 3 5 4" xfId="7819" xr:uid="{00000000-0005-0000-0000-00009B1E0000}"/>
    <cellStyle name="Normal 2 2 2 3 6" xfId="7820" xr:uid="{00000000-0005-0000-0000-00009C1E0000}"/>
    <cellStyle name="Normal 2 2 2 3 6 2" xfId="7821" xr:uid="{00000000-0005-0000-0000-00009D1E0000}"/>
    <cellStyle name="Normal 2 2 2 3 7" xfId="7822" xr:uid="{00000000-0005-0000-0000-00009E1E0000}"/>
    <cellStyle name="Normal 2 2 2 3 7 2" xfId="7823" xr:uid="{00000000-0005-0000-0000-00009F1E0000}"/>
    <cellStyle name="Normal 2 2 2 3 8" xfId="7824" xr:uid="{00000000-0005-0000-0000-0000A01E0000}"/>
    <cellStyle name="Normal 2 2 2 3 8 2" xfId="7825" xr:uid="{00000000-0005-0000-0000-0000A11E0000}"/>
    <cellStyle name="Normal 2 2 2 3 9" xfId="7826" xr:uid="{00000000-0005-0000-0000-0000A21E0000}"/>
    <cellStyle name="Normal 2 2 2 4" xfId="7827" xr:uid="{00000000-0005-0000-0000-0000A31E0000}"/>
    <cellStyle name="Normal 2 2 3" xfId="7828" xr:uid="{00000000-0005-0000-0000-0000A41E0000}"/>
    <cellStyle name="Normal 2 2 4" xfId="7829" xr:uid="{00000000-0005-0000-0000-0000A51E0000}"/>
    <cellStyle name="Normal 2 2 4 2" xfId="7830" xr:uid="{00000000-0005-0000-0000-0000A61E0000}"/>
    <cellStyle name="Normal 2 2 5" xfId="7831" xr:uid="{00000000-0005-0000-0000-0000A71E0000}"/>
    <cellStyle name="Normal 2 3" xfId="7832" xr:uid="{00000000-0005-0000-0000-0000A81E0000}"/>
    <cellStyle name="Normal 2 3 2" xfId="7833" xr:uid="{00000000-0005-0000-0000-0000A91E0000}"/>
    <cellStyle name="Normal 2 3 2 2" xfId="7834" xr:uid="{00000000-0005-0000-0000-0000AA1E0000}"/>
    <cellStyle name="Normal 2 3 2 2 2" xfId="7835" xr:uid="{00000000-0005-0000-0000-0000AB1E0000}"/>
    <cellStyle name="Normal 2 3 2 3" xfId="7836" xr:uid="{00000000-0005-0000-0000-0000AC1E0000}"/>
    <cellStyle name="Normal 2 3 2 3 2" xfId="7837" xr:uid="{00000000-0005-0000-0000-0000AD1E0000}"/>
    <cellStyle name="Normal 2 3 2 3 2 2" xfId="7838" xr:uid="{00000000-0005-0000-0000-0000AE1E0000}"/>
    <cellStyle name="Normal 2 3 2 3 2 2 2" xfId="7839" xr:uid="{00000000-0005-0000-0000-0000AF1E0000}"/>
    <cellStyle name="Normal 2 3 2 3 2 2 2 2" xfId="7840" xr:uid="{00000000-0005-0000-0000-0000B01E0000}"/>
    <cellStyle name="Normal 2 3 2 3 2 2 2 2 2" xfId="7841" xr:uid="{00000000-0005-0000-0000-0000B11E0000}"/>
    <cellStyle name="Normal 2 3 2 3 2 2 2 3" xfId="7842" xr:uid="{00000000-0005-0000-0000-0000B21E0000}"/>
    <cellStyle name="Normal 2 3 2 3 2 2 2 3 2" xfId="7843" xr:uid="{00000000-0005-0000-0000-0000B31E0000}"/>
    <cellStyle name="Normal 2 3 2 3 2 2 2 4" xfId="7844" xr:uid="{00000000-0005-0000-0000-0000B41E0000}"/>
    <cellStyle name="Normal 2 3 2 3 2 2 3" xfId="7845" xr:uid="{00000000-0005-0000-0000-0000B51E0000}"/>
    <cellStyle name="Normal 2 3 2 3 2 2 3 2" xfId="7846" xr:uid="{00000000-0005-0000-0000-0000B61E0000}"/>
    <cellStyle name="Normal 2 3 2 3 2 2 4" xfId="7847" xr:uid="{00000000-0005-0000-0000-0000B71E0000}"/>
    <cellStyle name="Normal 2 3 2 3 2 2 4 2" xfId="7848" xr:uid="{00000000-0005-0000-0000-0000B81E0000}"/>
    <cellStyle name="Normal 2 3 2 3 2 2 5" xfId="7849" xr:uid="{00000000-0005-0000-0000-0000B91E0000}"/>
    <cellStyle name="Normal 2 3 2 3 2 2 5 2" xfId="7850" xr:uid="{00000000-0005-0000-0000-0000BA1E0000}"/>
    <cellStyle name="Normal 2 3 2 3 2 2 6" xfId="7851" xr:uid="{00000000-0005-0000-0000-0000BB1E0000}"/>
    <cellStyle name="Normal 2 3 2 3 2 3" xfId="7852" xr:uid="{00000000-0005-0000-0000-0000BC1E0000}"/>
    <cellStyle name="Normal 2 3 2 3 2 3 2" xfId="7853" xr:uid="{00000000-0005-0000-0000-0000BD1E0000}"/>
    <cellStyle name="Normal 2 3 2 3 2 3 2 2" xfId="7854" xr:uid="{00000000-0005-0000-0000-0000BE1E0000}"/>
    <cellStyle name="Normal 2 3 2 3 2 3 3" xfId="7855" xr:uid="{00000000-0005-0000-0000-0000BF1E0000}"/>
    <cellStyle name="Normal 2 3 2 3 2 3 3 2" xfId="7856" xr:uid="{00000000-0005-0000-0000-0000C01E0000}"/>
    <cellStyle name="Normal 2 3 2 3 2 3 4" xfId="7857" xr:uid="{00000000-0005-0000-0000-0000C11E0000}"/>
    <cellStyle name="Normal 2 3 2 3 2 4" xfId="7858" xr:uid="{00000000-0005-0000-0000-0000C21E0000}"/>
    <cellStyle name="Normal 2 3 2 3 2 4 2" xfId="7859" xr:uid="{00000000-0005-0000-0000-0000C31E0000}"/>
    <cellStyle name="Normal 2 3 2 3 2 5" xfId="7860" xr:uid="{00000000-0005-0000-0000-0000C41E0000}"/>
    <cellStyle name="Normal 2 3 2 3 2 5 2" xfId="7861" xr:uid="{00000000-0005-0000-0000-0000C51E0000}"/>
    <cellStyle name="Normal 2 3 2 3 2 6" xfId="7862" xr:uid="{00000000-0005-0000-0000-0000C61E0000}"/>
    <cellStyle name="Normal 2 3 2 3 2 6 2" xfId="7863" xr:uid="{00000000-0005-0000-0000-0000C71E0000}"/>
    <cellStyle name="Normal 2 3 2 3 2 7" xfId="7864" xr:uid="{00000000-0005-0000-0000-0000C81E0000}"/>
    <cellStyle name="Normal 2 3 2 3 3" xfId="7865" xr:uid="{00000000-0005-0000-0000-0000C91E0000}"/>
    <cellStyle name="Normal 2 3 2 3 3 2" xfId="7866" xr:uid="{00000000-0005-0000-0000-0000CA1E0000}"/>
    <cellStyle name="Normal 2 3 2 3 3 2 2" xfId="7867" xr:uid="{00000000-0005-0000-0000-0000CB1E0000}"/>
    <cellStyle name="Normal 2 3 2 3 3 2 2 2" xfId="7868" xr:uid="{00000000-0005-0000-0000-0000CC1E0000}"/>
    <cellStyle name="Normal 2 3 2 3 3 2 2 2 2" xfId="7869" xr:uid="{00000000-0005-0000-0000-0000CD1E0000}"/>
    <cellStyle name="Normal 2 3 2 3 3 2 2 3" xfId="7870" xr:uid="{00000000-0005-0000-0000-0000CE1E0000}"/>
    <cellStyle name="Normal 2 3 2 3 3 2 2 3 2" xfId="7871" xr:uid="{00000000-0005-0000-0000-0000CF1E0000}"/>
    <cellStyle name="Normal 2 3 2 3 3 2 2 4" xfId="7872" xr:uid="{00000000-0005-0000-0000-0000D01E0000}"/>
    <cellStyle name="Normal 2 3 2 3 3 2 3" xfId="7873" xr:uid="{00000000-0005-0000-0000-0000D11E0000}"/>
    <cellStyle name="Normal 2 3 2 3 3 2 3 2" xfId="7874" xr:uid="{00000000-0005-0000-0000-0000D21E0000}"/>
    <cellStyle name="Normal 2 3 2 3 3 2 4" xfId="7875" xr:uid="{00000000-0005-0000-0000-0000D31E0000}"/>
    <cellStyle name="Normal 2 3 2 3 3 2 4 2" xfId="7876" xr:uid="{00000000-0005-0000-0000-0000D41E0000}"/>
    <cellStyle name="Normal 2 3 2 3 3 2 5" xfId="7877" xr:uid="{00000000-0005-0000-0000-0000D51E0000}"/>
    <cellStyle name="Normal 2 3 2 3 3 2 5 2" xfId="7878" xr:uid="{00000000-0005-0000-0000-0000D61E0000}"/>
    <cellStyle name="Normal 2 3 2 3 3 2 6" xfId="7879" xr:uid="{00000000-0005-0000-0000-0000D71E0000}"/>
    <cellStyle name="Normal 2 3 2 3 3 3" xfId="7880" xr:uid="{00000000-0005-0000-0000-0000D81E0000}"/>
    <cellStyle name="Normal 2 3 2 3 3 3 2" xfId="7881" xr:uid="{00000000-0005-0000-0000-0000D91E0000}"/>
    <cellStyle name="Normal 2 3 2 3 3 3 2 2" xfId="7882" xr:uid="{00000000-0005-0000-0000-0000DA1E0000}"/>
    <cellStyle name="Normal 2 3 2 3 3 3 3" xfId="7883" xr:uid="{00000000-0005-0000-0000-0000DB1E0000}"/>
    <cellStyle name="Normal 2 3 2 3 3 3 3 2" xfId="7884" xr:uid="{00000000-0005-0000-0000-0000DC1E0000}"/>
    <cellStyle name="Normal 2 3 2 3 3 3 4" xfId="7885" xr:uid="{00000000-0005-0000-0000-0000DD1E0000}"/>
    <cellStyle name="Normal 2 3 2 3 3 4" xfId="7886" xr:uid="{00000000-0005-0000-0000-0000DE1E0000}"/>
    <cellStyle name="Normal 2 3 2 3 3 4 2" xfId="7887" xr:uid="{00000000-0005-0000-0000-0000DF1E0000}"/>
    <cellStyle name="Normal 2 3 2 3 3 5" xfId="7888" xr:uid="{00000000-0005-0000-0000-0000E01E0000}"/>
    <cellStyle name="Normal 2 3 2 3 3 5 2" xfId="7889" xr:uid="{00000000-0005-0000-0000-0000E11E0000}"/>
    <cellStyle name="Normal 2 3 2 3 3 6" xfId="7890" xr:uid="{00000000-0005-0000-0000-0000E21E0000}"/>
    <cellStyle name="Normal 2 3 2 3 3 6 2" xfId="7891" xr:uid="{00000000-0005-0000-0000-0000E31E0000}"/>
    <cellStyle name="Normal 2 3 2 3 3 7" xfId="7892" xr:uid="{00000000-0005-0000-0000-0000E41E0000}"/>
    <cellStyle name="Normal 2 3 2 3 4" xfId="7893" xr:uid="{00000000-0005-0000-0000-0000E51E0000}"/>
    <cellStyle name="Normal 2 3 2 3 4 2" xfId="7894" xr:uid="{00000000-0005-0000-0000-0000E61E0000}"/>
    <cellStyle name="Normal 2 3 2 3 4 2 2" xfId="7895" xr:uid="{00000000-0005-0000-0000-0000E71E0000}"/>
    <cellStyle name="Normal 2 3 2 3 4 2 2 2" xfId="7896" xr:uid="{00000000-0005-0000-0000-0000E81E0000}"/>
    <cellStyle name="Normal 2 3 2 3 4 2 3" xfId="7897" xr:uid="{00000000-0005-0000-0000-0000E91E0000}"/>
    <cellStyle name="Normal 2 3 2 3 4 2 3 2" xfId="7898" xr:uid="{00000000-0005-0000-0000-0000EA1E0000}"/>
    <cellStyle name="Normal 2 3 2 3 4 2 4" xfId="7899" xr:uid="{00000000-0005-0000-0000-0000EB1E0000}"/>
    <cellStyle name="Normal 2 3 2 3 4 3" xfId="7900" xr:uid="{00000000-0005-0000-0000-0000EC1E0000}"/>
    <cellStyle name="Normal 2 3 2 3 4 3 2" xfId="7901" xr:uid="{00000000-0005-0000-0000-0000ED1E0000}"/>
    <cellStyle name="Normal 2 3 2 3 4 4" xfId="7902" xr:uid="{00000000-0005-0000-0000-0000EE1E0000}"/>
    <cellStyle name="Normal 2 3 2 3 4 4 2" xfId="7903" xr:uid="{00000000-0005-0000-0000-0000EF1E0000}"/>
    <cellStyle name="Normal 2 3 2 3 4 5" xfId="7904" xr:uid="{00000000-0005-0000-0000-0000F01E0000}"/>
    <cellStyle name="Normal 2 3 2 3 4 5 2" xfId="7905" xr:uid="{00000000-0005-0000-0000-0000F11E0000}"/>
    <cellStyle name="Normal 2 3 2 3 4 6" xfId="7906" xr:uid="{00000000-0005-0000-0000-0000F21E0000}"/>
    <cellStyle name="Normal 2 3 2 3 5" xfId="7907" xr:uid="{00000000-0005-0000-0000-0000F31E0000}"/>
    <cellStyle name="Normal 2 3 2 3 5 2" xfId="7908" xr:uid="{00000000-0005-0000-0000-0000F41E0000}"/>
    <cellStyle name="Normal 2 3 2 3 5 2 2" xfId="7909" xr:uid="{00000000-0005-0000-0000-0000F51E0000}"/>
    <cellStyle name="Normal 2 3 2 3 5 3" xfId="7910" xr:uid="{00000000-0005-0000-0000-0000F61E0000}"/>
    <cellStyle name="Normal 2 3 2 3 5 3 2" xfId="7911" xr:uid="{00000000-0005-0000-0000-0000F71E0000}"/>
    <cellStyle name="Normal 2 3 2 3 5 4" xfId="7912" xr:uid="{00000000-0005-0000-0000-0000F81E0000}"/>
    <cellStyle name="Normal 2 3 2 3 6" xfId="7913" xr:uid="{00000000-0005-0000-0000-0000F91E0000}"/>
    <cellStyle name="Normal 2 3 2 3 6 2" xfId="7914" xr:uid="{00000000-0005-0000-0000-0000FA1E0000}"/>
    <cellStyle name="Normal 2 3 2 3 7" xfId="7915" xr:uid="{00000000-0005-0000-0000-0000FB1E0000}"/>
    <cellStyle name="Normal 2 3 2 3 7 2" xfId="7916" xr:uid="{00000000-0005-0000-0000-0000FC1E0000}"/>
    <cellStyle name="Normal 2 3 2 3 8" xfId="7917" xr:uid="{00000000-0005-0000-0000-0000FD1E0000}"/>
    <cellStyle name="Normal 2 3 2 3 8 2" xfId="7918" xr:uid="{00000000-0005-0000-0000-0000FE1E0000}"/>
    <cellStyle name="Normal 2 3 2 3 9" xfId="7919" xr:uid="{00000000-0005-0000-0000-0000FF1E0000}"/>
    <cellStyle name="Normal 2 3 2 4" xfId="7920" xr:uid="{00000000-0005-0000-0000-0000001F0000}"/>
    <cellStyle name="Normal 2 3 2 5" xfId="7921" xr:uid="{00000000-0005-0000-0000-0000011F0000}"/>
    <cellStyle name="Normal 2 3 3" xfId="7922" xr:uid="{00000000-0005-0000-0000-0000021F0000}"/>
    <cellStyle name="Normal 2 3 3 10" xfId="7923" xr:uid="{00000000-0005-0000-0000-0000031F0000}"/>
    <cellStyle name="Normal 2 3 3 10 2" xfId="7924" xr:uid="{00000000-0005-0000-0000-0000041F0000}"/>
    <cellStyle name="Normal 2 3 3 11" xfId="7925" xr:uid="{00000000-0005-0000-0000-0000051F0000}"/>
    <cellStyle name="Normal 2 3 3 11 2" xfId="7926" xr:uid="{00000000-0005-0000-0000-0000061F0000}"/>
    <cellStyle name="Normal 2 3 3 12" xfId="7927" xr:uid="{00000000-0005-0000-0000-0000071F0000}"/>
    <cellStyle name="Normal 2 3 3 2" xfId="7928" xr:uid="{00000000-0005-0000-0000-0000081F0000}"/>
    <cellStyle name="Normal 2 3 3 2 2" xfId="7929" xr:uid="{00000000-0005-0000-0000-0000091F0000}"/>
    <cellStyle name="Normal 2 3 3 2 2 2" xfId="7930" xr:uid="{00000000-0005-0000-0000-00000A1F0000}"/>
    <cellStyle name="Normal 2 3 3 2 2 2 2" xfId="7931" xr:uid="{00000000-0005-0000-0000-00000B1F0000}"/>
    <cellStyle name="Normal 2 3 3 2 2 2 2 2" xfId="7932" xr:uid="{00000000-0005-0000-0000-00000C1F0000}"/>
    <cellStyle name="Normal 2 3 3 2 2 2 2 2 2" xfId="7933" xr:uid="{00000000-0005-0000-0000-00000D1F0000}"/>
    <cellStyle name="Normal 2 3 3 2 2 2 2 3" xfId="7934" xr:uid="{00000000-0005-0000-0000-00000E1F0000}"/>
    <cellStyle name="Normal 2 3 3 2 2 2 2 3 2" xfId="7935" xr:uid="{00000000-0005-0000-0000-00000F1F0000}"/>
    <cellStyle name="Normal 2 3 3 2 2 2 2 4" xfId="7936" xr:uid="{00000000-0005-0000-0000-0000101F0000}"/>
    <cellStyle name="Normal 2 3 3 2 2 2 3" xfId="7937" xr:uid="{00000000-0005-0000-0000-0000111F0000}"/>
    <cellStyle name="Normal 2 3 3 2 2 2 3 2" xfId="7938" xr:uid="{00000000-0005-0000-0000-0000121F0000}"/>
    <cellStyle name="Normal 2 3 3 2 2 2 4" xfId="7939" xr:uid="{00000000-0005-0000-0000-0000131F0000}"/>
    <cellStyle name="Normal 2 3 3 2 2 2 4 2" xfId="7940" xr:uid="{00000000-0005-0000-0000-0000141F0000}"/>
    <cellStyle name="Normal 2 3 3 2 2 2 5" xfId="7941" xr:uid="{00000000-0005-0000-0000-0000151F0000}"/>
    <cellStyle name="Normal 2 3 3 2 2 2 5 2" xfId="7942" xr:uid="{00000000-0005-0000-0000-0000161F0000}"/>
    <cellStyle name="Normal 2 3 3 2 2 2 6" xfId="7943" xr:uid="{00000000-0005-0000-0000-0000171F0000}"/>
    <cellStyle name="Normal 2 3 3 2 2 3" xfId="7944" xr:uid="{00000000-0005-0000-0000-0000181F0000}"/>
    <cellStyle name="Normal 2 3 3 2 2 3 2" xfId="7945" xr:uid="{00000000-0005-0000-0000-0000191F0000}"/>
    <cellStyle name="Normal 2 3 3 2 2 3 2 2" xfId="7946" xr:uid="{00000000-0005-0000-0000-00001A1F0000}"/>
    <cellStyle name="Normal 2 3 3 2 2 3 3" xfId="7947" xr:uid="{00000000-0005-0000-0000-00001B1F0000}"/>
    <cellStyle name="Normal 2 3 3 2 2 3 3 2" xfId="7948" xr:uid="{00000000-0005-0000-0000-00001C1F0000}"/>
    <cellStyle name="Normal 2 3 3 2 2 3 4" xfId="7949" xr:uid="{00000000-0005-0000-0000-00001D1F0000}"/>
    <cellStyle name="Normal 2 3 3 2 2 4" xfId="7950" xr:uid="{00000000-0005-0000-0000-00001E1F0000}"/>
    <cellStyle name="Normal 2 3 3 2 2 4 2" xfId="7951" xr:uid="{00000000-0005-0000-0000-00001F1F0000}"/>
    <cellStyle name="Normal 2 3 3 2 2 5" xfId="7952" xr:uid="{00000000-0005-0000-0000-0000201F0000}"/>
    <cellStyle name="Normal 2 3 3 2 2 5 2" xfId="7953" xr:uid="{00000000-0005-0000-0000-0000211F0000}"/>
    <cellStyle name="Normal 2 3 3 2 2 6" xfId="7954" xr:uid="{00000000-0005-0000-0000-0000221F0000}"/>
    <cellStyle name="Normal 2 3 3 2 2 6 2" xfId="7955" xr:uid="{00000000-0005-0000-0000-0000231F0000}"/>
    <cellStyle name="Normal 2 3 3 2 2 7" xfId="7956" xr:uid="{00000000-0005-0000-0000-0000241F0000}"/>
    <cellStyle name="Normal 2 3 3 2 3" xfId="7957" xr:uid="{00000000-0005-0000-0000-0000251F0000}"/>
    <cellStyle name="Normal 2 3 3 2 3 2" xfId="7958" xr:uid="{00000000-0005-0000-0000-0000261F0000}"/>
    <cellStyle name="Normal 2 3 3 2 3 2 2" xfId="7959" xr:uid="{00000000-0005-0000-0000-0000271F0000}"/>
    <cellStyle name="Normal 2 3 3 2 3 2 2 2" xfId="7960" xr:uid="{00000000-0005-0000-0000-0000281F0000}"/>
    <cellStyle name="Normal 2 3 3 2 3 2 2 2 2" xfId="7961" xr:uid="{00000000-0005-0000-0000-0000291F0000}"/>
    <cellStyle name="Normal 2 3 3 2 3 2 2 3" xfId="7962" xr:uid="{00000000-0005-0000-0000-00002A1F0000}"/>
    <cellStyle name="Normal 2 3 3 2 3 2 2 3 2" xfId="7963" xr:uid="{00000000-0005-0000-0000-00002B1F0000}"/>
    <cellStyle name="Normal 2 3 3 2 3 2 2 4" xfId="7964" xr:uid="{00000000-0005-0000-0000-00002C1F0000}"/>
    <cellStyle name="Normal 2 3 3 2 3 2 3" xfId="7965" xr:uid="{00000000-0005-0000-0000-00002D1F0000}"/>
    <cellStyle name="Normal 2 3 3 2 3 2 3 2" xfId="7966" xr:uid="{00000000-0005-0000-0000-00002E1F0000}"/>
    <cellStyle name="Normal 2 3 3 2 3 2 4" xfId="7967" xr:uid="{00000000-0005-0000-0000-00002F1F0000}"/>
    <cellStyle name="Normal 2 3 3 2 3 2 4 2" xfId="7968" xr:uid="{00000000-0005-0000-0000-0000301F0000}"/>
    <cellStyle name="Normal 2 3 3 2 3 2 5" xfId="7969" xr:uid="{00000000-0005-0000-0000-0000311F0000}"/>
    <cellStyle name="Normal 2 3 3 2 3 2 5 2" xfId="7970" xr:uid="{00000000-0005-0000-0000-0000321F0000}"/>
    <cellStyle name="Normal 2 3 3 2 3 2 6" xfId="7971" xr:uid="{00000000-0005-0000-0000-0000331F0000}"/>
    <cellStyle name="Normal 2 3 3 2 3 3" xfId="7972" xr:uid="{00000000-0005-0000-0000-0000341F0000}"/>
    <cellStyle name="Normal 2 3 3 2 3 3 2" xfId="7973" xr:uid="{00000000-0005-0000-0000-0000351F0000}"/>
    <cellStyle name="Normal 2 3 3 2 3 3 2 2" xfId="7974" xr:uid="{00000000-0005-0000-0000-0000361F0000}"/>
    <cellStyle name="Normal 2 3 3 2 3 3 3" xfId="7975" xr:uid="{00000000-0005-0000-0000-0000371F0000}"/>
    <cellStyle name="Normal 2 3 3 2 3 3 3 2" xfId="7976" xr:uid="{00000000-0005-0000-0000-0000381F0000}"/>
    <cellStyle name="Normal 2 3 3 2 3 3 4" xfId="7977" xr:uid="{00000000-0005-0000-0000-0000391F0000}"/>
    <cellStyle name="Normal 2 3 3 2 3 4" xfId="7978" xr:uid="{00000000-0005-0000-0000-00003A1F0000}"/>
    <cellStyle name="Normal 2 3 3 2 3 4 2" xfId="7979" xr:uid="{00000000-0005-0000-0000-00003B1F0000}"/>
    <cellStyle name="Normal 2 3 3 2 3 5" xfId="7980" xr:uid="{00000000-0005-0000-0000-00003C1F0000}"/>
    <cellStyle name="Normal 2 3 3 2 3 5 2" xfId="7981" xr:uid="{00000000-0005-0000-0000-00003D1F0000}"/>
    <cellStyle name="Normal 2 3 3 2 3 6" xfId="7982" xr:uid="{00000000-0005-0000-0000-00003E1F0000}"/>
    <cellStyle name="Normal 2 3 3 2 3 6 2" xfId="7983" xr:uid="{00000000-0005-0000-0000-00003F1F0000}"/>
    <cellStyle name="Normal 2 3 3 2 3 7" xfId="7984" xr:uid="{00000000-0005-0000-0000-0000401F0000}"/>
    <cellStyle name="Normal 2 3 3 2 4" xfId="7985" xr:uid="{00000000-0005-0000-0000-0000411F0000}"/>
    <cellStyle name="Normal 2 3 3 2 4 2" xfId="7986" xr:uid="{00000000-0005-0000-0000-0000421F0000}"/>
    <cellStyle name="Normal 2 3 3 2 4 2 2" xfId="7987" xr:uid="{00000000-0005-0000-0000-0000431F0000}"/>
    <cellStyle name="Normal 2 3 3 2 4 2 2 2" xfId="7988" xr:uid="{00000000-0005-0000-0000-0000441F0000}"/>
    <cellStyle name="Normal 2 3 3 2 4 2 3" xfId="7989" xr:uid="{00000000-0005-0000-0000-0000451F0000}"/>
    <cellStyle name="Normal 2 3 3 2 4 2 3 2" xfId="7990" xr:uid="{00000000-0005-0000-0000-0000461F0000}"/>
    <cellStyle name="Normal 2 3 3 2 4 2 4" xfId="7991" xr:uid="{00000000-0005-0000-0000-0000471F0000}"/>
    <cellStyle name="Normal 2 3 3 2 4 3" xfId="7992" xr:uid="{00000000-0005-0000-0000-0000481F0000}"/>
    <cellStyle name="Normal 2 3 3 2 4 3 2" xfId="7993" xr:uid="{00000000-0005-0000-0000-0000491F0000}"/>
    <cellStyle name="Normal 2 3 3 2 4 4" xfId="7994" xr:uid="{00000000-0005-0000-0000-00004A1F0000}"/>
    <cellStyle name="Normal 2 3 3 2 4 4 2" xfId="7995" xr:uid="{00000000-0005-0000-0000-00004B1F0000}"/>
    <cellStyle name="Normal 2 3 3 2 4 5" xfId="7996" xr:uid="{00000000-0005-0000-0000-00004C1F0000}"/>
    <cellStyle name="Normal 2 3 3 2 4 5 2" xfId="7997" xr:uid="{00000000-0005-0000-0000-00004D1F0000}"/>
    <cellStyle name="Normal 2 3 3 2 4 6" xfId="7998" xr:uid="{00000000-0005-0000-0000-00004E1F0000}"/>
    <cellStyle name="Normal 2 3 3 2 5" xfId="7999" xr:uid="{00000000-0005-0000-0000-00004F1F0000}"/>
    <cellStyle name="Normal 2 3 3 2 5 2" xfId="8000" xr:uid="{00000000-0005-0000-0000-0000501F0000}"/>
    <cellStyle name="Normal 2 3 3 2 5 2 2" xfId="8001" xr:uid="{00000000-0005-0000-0000-0000511F0000}"/>
    <cellStyle name="Normal 2 3 3 2 5 3" xfId="8002" xr:uid="{00000000-0005-0000-0000-0000521F0000}"/>
    <cellStyle name="Normal 2 3 3 2 5 3 2" xfId="8003" xr:uid="{00000000-0005-0000-0000-0000531F0000}"/>
    <cellStyle name="Normal 2 3 3 2 5 4" xfId="8004" xr:uid="{00000000-0005-0000-0000-0000541F0000}"/>
    <cellStyle name="Normal 2 3 3 2 6" xfId="8005" xr:uid="{00000000-0005-0000-0000-0000551F0000}"/>
    <cellStyle name="Normal 2 3 3 2 6 2" xfId="8006" xr:uid="{00000000-0005-0000-0000-0000561F0000}"/>
    <cellStyle name="Normal 2 3 3 2 7" xfId="8007" xr:uid="{00000000-0005-0000-0000-0000571F0000}"/>
    <cellStyle name="Normal 2 3 3 2 7 2" xfId="8008" xr:uid="{00000000-0005-0000-0000-0000581F0000}"/>
    <cellStyle name="Normal 2 3 3 2 8" xfId="8009" xr:uid="{00000000-0005-0000-0000-0000591F0000}"/>
    <cellStyle name="Normal 2 3 3 2 8 2" xfId="8010" xr:uid="{00000000-0005-0000-0000-00005A1F0000}"/>
    <cellStyle name="Normal 2 3 3 2 9" xfId="8011" xr:uid="{00000000-0005-0000-0000-00005B1F0000}"/>
    <cellStyle name="Normal 2 3 3 3" xfId="8012" xr:uid="{00000000-0005-0000-0000-00005C1F0000}"/>
    <cellStyle name="Normal 2 3 3 3 2" xfId="8013" xr:uid="{00000000-0005-0000-0000-00005D1F0000}"/>
    <cellStyle name="Normal 2 3 3 4" xfId="8014" xr:uid="{00000000-0005-0000-0000-00005E1F0000}"/>
    <cellStyle name="Normal 2 3 3 4 2" xfId="8015" xr:uid="{00000000-0005-0000-0000-00005F1F0000}"/>
    <cellStyle name="Normal 2 3 3 4 2 2" xfId="8016" xr:uid="{00000000-0005-0000-0000-0000601F0000}"/>
    <cellStyle name="Normal 2 3 3 4 2 2 2" xfId="8017" xr:uid="{00000000-0005-0000-0000-0000611F0000}"/>
    <cellStyle name="Normal 2 3 3 4 2 2 2 2" xfId="8018" xr:uid="{00000000-0005-0000-0000-0000621F0000}"/>
    <cellStyle name="Normal 2 3 3 4 2 2 3" xfId="8019" xr:uid="{00000000-0005-0000-0000-0000631F0000}"/>
    <cellStyle name="Normal 2 3 3 4 2 2 3 2" xfId="8020" xr:uid="{00000000-0005-0000-0000-0000641F0000}"/>
    <cellStyle name="Normal 2 3 3 4 2 2 4" xfId="8021" xr:uid="{00000000-0005-0000-0000-0000651F0000}"/>
    <cellStyle name="Normal 2 3 3 4 2 3" xfId="8022" xr:uid="{00000000-0005-0000-0000-0000661F0000}"/>
    <cellStyle name="Normal 2 3 3 4 2 3 2" xfId="8023" xr:uid="{00000000-0005-0000-0000-0000671F0000}"/>
    <cellStyle name="Normal 2 3 3 4 2 4" xfId="8024" xr:uid="{00000000-0005-0000-0000-0000681F0000}"/>
    <cellStyle name="Normal 2 3 3 4 2 4 2" xfId="8025" xr:uid="{00000000-0005-0000-0000-0000691F0000}"/>
    <cellStyle name="Normal 2 3 3 4 2 5" xfId="8026" xr:uid="{00000000-0005-0000-0000-00006A1F0000}"/>
    <cellStyle name="Normal 2 3 3 4 2 5 2" xfId="8027" xr:uid="{00000000-0005-0000-0000-00006B1F0000}"/>
    <cellStyle name="Normal 2 3 3 4 2 6" xfId="8028" xr:uid="{00000000-0005-0000-0000-00006C1F0000}"/>
    <cellStyle name="Normal 2 3 3 4 3" xfId="8029" xr:uid="{00000000-0005-0000-0000-00006D1F0000}"/>
    <cellStyle name="Normal 2 3 3 4 3 2" xfId="8030" xr:uid="{00000000-0005-0000-0000-00006E1F0000}"/>
    <cellStyle name="Normal 2 3 3 4 3 2 2" xfId="8031" xr:uid="{00000000-0005-0000-0000-00006F1F0000}"/>
    <cellStyle name="Normal 2 3 3 4 3 3" xfId="8032" xr:uid="{00000000-0005-0000-0000-0000701F0000}"/>
    <cellStyle name="Normal 2 3 3 4 3 3 2" xfId="8033" xr:uid="{00000000-0005-0000-0000-0000711F0000}"/>
    <cellStyle name="Normal 2 3 3 4 3 4" xfId="8034" xr:uid="{00000000-0005-0000-0000-0000721F0000}"/>
    <cellStyle name="Normal 2 3 3 4 4" xfId="8035" xr:uid="{00000000-0005-0000-0000-0000731F0000}"/>
    <cellStyle name="Normal 2 3 3 4 4 2" xfId="8036" xr:uid="{00000000-0005-0000-0000-0000741F0000}"/>
    <cellStyle name="Normal 2 3 3 4 5" xfId="8037" xr:uid="{00000000-0005-0000-0000-0000751F0000}"/>
    <cellStyle name="Normal 2 3 3 4 5 2" xfId="8038" xr:uid="{00000000-0005-0000-0000-0000761F0000}"/>
    <cellStyle name="Normal 2 3 3 4 6" xfId="8039" xr:uid="{00000000-0005-0000-0000-0000771F0000}"/>
    <cellStyle name="Normal 2 3 3 4 6 2" xfId="8040" xr:uid="{00000000-0005-0000-0000-0000781F0000}"/>
    <cellStyle name="Normal 2 3 3 4 7" xfId="8041" xr:uid="{00000000-0005-0000-0000-0000791F0000}"/>
    <cellStyle name="Normal 2 3 3 5" xfId="8042" xr:uid="{00000000-0005-0000-0000-00007A1F0000}"/>
    <cellStyle name="Normal 2 3 3 5 2" xfId="8043" xr:uid="{00000000-0005-0000-0000-00007B1F0000}"/>
    <cellStyle name="Normal 2 3 3 5 2 2" xfId="8044" xr:uid="{00000000-0005-0000-0000-00007C1F0000}"/>
    <cellStyle name="Normal 2 3 3 5 2 2 2" xfId="8045" xr:uid="{00000000-0005-0000-0000-00007D1F0000}"/>
    <cellStyle name="Normal 2 3 3 5 2 2 2 2" xfId="8046" xr:uid="{00000000-0005-0000-0000-00007E1F0000}"/>
    <cellStyle name="Normal 2 3 3 5 2 2 3" xfId="8047" xr:uid="{00000000-0005-0000-0000-00007F1F0000}"/>
    <cellStyle name="Normal 2 3 3 5 2 2 3 2" xfId="8048" xr:uid="{00000000-0005-0000-0000-0000801F0000}"/>
    <cellStyle name="Normal 2 3 3 5 2 2 4" xfId="8049" xr:uid="{00000000-0005-0000-0000-0000811F0000}"/>
    <cellStyle name="Normal 2 3 3 5 2 3" xfId="8050" xr:uid="{00000000-0005-0000-0000-0000821F0000}"/>
    <cellStyle name="Normal 2 3 3 5 2 3 2" xfId="8051" xr:uid="{00000000-0005-0000-0000-0000831F0000}"/>
    <cellStyle name="Normal 2 3 3 5 2 4" xfId="8052" xr:uid="{00000000-0005-0000-0000-0000841F0000}"/>
    <cellStyle name="Normal 2 3 3 5 2 4 2" xfId="8053" xr:uid="{00000000-0005-0000-0000-0000851F0000}"/>
    <cellStyle name="Normal 2 3 3 5 2 5" xfId="8054" xr:uid="{00000000-0005-0000-0000-0000861F0000}"/>
    <cellStyle name="Normal 2 3 3 5 2 5 2" xfId="8055" xr:uid="{00000000-0005-0000-0000-0000871F0000}"/>
    <cellStyle name="Normal 2 3 3 5 2 6" xfId="8056" xr:uid="{00000000-0005-0000-0000-0000881F0000}"/>
    <cellStyle name="Normal 2 3 3 5 3" xfId="8057" xr:uid="{00000000-0005-0000-0000-0000891F0000}"/>
    <cellStyle name="Normal 2 3 3 5 3 2" xfId="8058" xr:uid="{00000000-0005-0000-0000-00008A1F0000}"/>
    <cellStyle name="Normal 2 3 3 5 3 2 2" xfId="8059" xr:uid="{00000000-0005-0000-0000-00008B1F0000}"/>
    <cellStyle name="Normal 2 3 3 5 3 3" xfId="8060" xr:uid="{00000000-0005-0000-0000-00008C1F0000}"/>
    <cellStyle name="Normal 2 3 3 5 3 3 2" xfId="8061" xr:uid="{00000000-0005-0000-0000-00008D1F0000}"/>
    <cellStyle name="Normal 2 3 3 5 3 4" xfId="8062" xr:uid="{00000000-0005-0000-0000-00008E1F0000}"/>
    <cellStyle name="Normal 2 3 3 5 4" xfId="8063" xr:uid="{00000000-0005-0000-0000-00008F1F0000}"/>
    <cellStyle name="Normal 2 3 3 5 4 2" xfId="8064" xr:uid="{00000000-0005-0000-0000-0000901F0000}"/>
    <cellStyle name="Normal 2 3 3 5 5" xfId="8065" xr:uid="{00000000-0005-0000-0000-0000911F0000}"/>
    <cellStyle name="Normal 2 3 3 5 5 2" xfId="8066" xr:uid="{00000000-0005-0000-0000-0000921F0000}"/>
    <cellStyle name="Normal 2 3 3 5 6" xfId="8067" xr:uid="{00000000-0005-0000-0000-0000931F0000}"/>
    <cellStyle name="Normal 2 3 3 5 6 2" xfId="8068" xr:uid="{00000000-0005-0000-0000-0000941F0000}"/>
    <cellStyle name="Normal 2 3 3 5 7" xfId="8069" xr:uid="{00000000-0005-0000-0000-0000951F0000}"/>
    <cellStyle name="Normal 2 3 3 6" xfId="8070" xr:uid="{00000000-0005-0000-0000-0000961F0000}"/>
    <cellStyle name="Normal 2 3 3 6 2" xfId="8071" xr:uid="{00000000-0005-0000-0000-0000971F0000}"/>
    <cellStyle name="Normal 2 3 3 6 2 2" xfId="8072" xr:uid="{00000000-0005-0000-0000-0000981F0000}"/>
    <cellStyle name="Normal 2 3 3 6 2 2 2" xfId="8073" xr:uid="{00000000-0005-0000-0000-0000991F0000}"/>
    <cellStyle name="Normal 2 3 3 6 2 3" xfId="8074" xr:uid="{00000000-0005-0000-0000-00009A1F0000}"/>
    <cellStyle name="Normal 2 3 3 6 2 3 2" xfId="8075" xr:uid="{00000000-0005-0000-0000-00009B1F0000}"/>
    <cellStyle name="Normal 2 3 3 6 2 4" xfId="8076" xr:uid="{00000000-0005-0000-0000-00009C1F0000}"/>
    <cellStyle name="Normal 2 3 3 6 3" xfId="8077" xr:uid="{00000000-0005-0000-0000-00009D1F0000}"/>
    <cellStyle name="Normal 2 3 3 6 3 2" xfId="8078" xr:uid="{00000000-0005-0000-0000-00009E1F0000}"/>
    <cellStyle name="Normal 2 3 3 6 4" xfId="8079" xr:uid="{00000000-0005-0000-0000-00009F1F0000}"/>
    <cellStyle name="Normal 2 3 3 6 4 2" xfId="8080" xr:uid="{00000000-0005-0000-0000-0000A01F0000}"/>
    <cellStyle name="Normal 2 3 3 6 5" xfId="8081" xr:uid="{00000000-0005-0000-0000-0000A11F0000}"/>
    <cellStyle name="Normal 2 3 3 6 5 2" xfId="8082" xr:uid="{00000000-0005-0000-0000-0000A21F0000}"/>
    <cellStyle name="Normal 2 3 3 6 6" xfId="8083" xr:uid="{00000000-0005-0000-0000-0000A31F0000}"/>
    <cellStyle name="Normal 2 3 3 7" xfId="8084" xr:uid="{00000000-0005-0000-0000-0000A41F0000}"/>
    <cellStyle name="Normal 2 3 3 7 2" xfId="8085" xr:uid="{00000000-0005-0000-0000-0000A51F0000}"/>
    <cellStyle name="Normal 2 3 3 7 2 2" xfId="8086" xr:uid="{00000000-0005-0000-0000-0000A61F0000}"/>
    <cellStyle name="Normal 2 3 3 7 2 2 2" xfId="8087" xr:uid="{00000000-0005-0000-0000-0000A71F0000}"/>
    <cellStyle name="Normal 2 3 3 7 2 3" xfId="8088" xr:uid="{00000000-0005-0000-0000-0000A81F0000}"/>
    <cellStyle name="Normal 2 3 3 7 2 3 2" xfId="8089" xr:uid="{00000000-0005-0000-0000-0000A91F0000}"/>
    <cellStyle name="Normal 2 3 3 7 2 4" xfId="8090" xr:uid="{00000000-0005-0000-0000-0000AA1F0000}"/>
    <cellStyle name="Normal 2 3 3 7 3" xfId="8091" xr:uid="{00000000-0005-0000-0000-0000AB1F0000}"/>
    <cellStyle name="Normal 2 3 3 7 3 2" xfId="8092" xr:uid="{00000000-0005-0000-0000-0000AC1F0000}"/>
    <cellStyle name="Normal 2 3 3 7 4" xfId="8093" xr:uid="{00000000-0005-0000-0000-0000AD1F0000}"/>
    <cellStyle name="Normal 2 3 3 7 4 2" xfId="8094" xr:uid="{00000000-0005-0000-0000-0000AE1F0000}"/>
    <cellStyle name="Normal 2 3 3 7 5" xfId="8095" xr:uid="{00000000-0005-0000-0000-0000AF1F0000}"/>
    <cellStyle name="Normal 2 3 3 7 5 2" xfId="8096" xr:uid="{00000000-0005-0000-0000-0000B01F0000}"/>
    <cellStyle name="Normal 2 3 3 7 6" xfId="8097" xr:uid="{00000000-0005-0000-0000-0000B11F0000}"/>
    <cellStyle name="Normal 2 3 3 8" xfId="8098" xr:uid="{00000000-0005-0000-0000-0000B21F0000}"/>
    <cellStyle name="Normal 2 3 3 8 2" xfId="8099" xr:uid="{00000000-0005-0000-0000-0000B31F0000}"/>
    <cellStyle name="Normal 2 3 3 8 2 2" xfId="8100" xr:uid="{00000000-0005-0000-0000-0000B41F0000}"/>
    <cellStyle name="Normal 2 3 3 8 3" xfId="8101" xr:uid="{00000000-0005-0000-0000-0000B51F0000}"/>
    <cellStyle name="Normal 2 3 3 8 3 2" xfId="8102" xr:uid="{00000000-0005-0000-0000-0000B61F0000}"/>
    <cellStyle name="Normal 2 3 3 8 4" xfId="8103" xr:uid="{00000000-0005-0000-0000-0000B71F0000}"/>
    <cellStyle name="Normal 2 3 3 9" xfId="8104" xr:uid="{00000000-0005-0000-0000-0000B81F0000}"/>
    <cellStyle name="Normal 2 3 3 9 2" xfId="8105" xr:uid="{00000000-0005-0000-0000-0000B91F0000}"/>
    <cellStyle name="Normal 2 3 4" xfId="8106" xr:uid="{00000000-0005-0000-0000-0000BA1F0000}"/>
    <cellStyle name="Normal 2 3 4 2" xfId="8107" xr:uid="{00000000-0005-0000-0000-0000BB1F0000}"/>
    <cellStyle name="Normal 2 3 5" xfId="8108" xr:uid="{00000000-0005-0000-0000-0000BC1F0000}"/>
    <cellStyle name="Normal 2 3 6" xfId="8109" xr:uid="{00000000-0005-0000-0000-0000BD1F0000}"/>
    <cellStyle name="Normal 2 3 6 2" xfId="8110" xr:uid="{00000000-0005-0000-0000-0000BE1F0000}"/>
    <cellStyle name="Normal 2 3 6 2 2" xfId="8111" xr:uid="{00000000-0005-0000-0000-0000BF1F0000}"/>
    <cellStyle name="Normal 2 3 6 2 2 2" xfId="8112" xr:uid="{00000000-0005-0000-0000-0000C01F0000}"/>
    <cellStyle name="Normal 2 3 6 2 3" xfId="8113" xr:uid="{00000000-0005-0000-0000-0000C11F0000}"/>
    <cellStyle name="Normal 2 3 6 2 3 2" xfId="8114" xr:uid="{00000000-0005-0000-0000-0000C21F0000}"/>
    <cellStyle name="Normal 2 3 6 2 4" xfId="8115" xr:uid="{00000000-0005-0000-0000-0000C31F0000}"/>
    <cellStyle name="Normal 2 3 6 3" xfId="8116" xr:uid="{00000000-0005-0000-0000-0000C41F0000}"/>
    <cellStyle name="Normal 2 3 6 3 2" xfId="8117" xr:uid="{00000000-0005-0000-0000-0000C51F0000}"/>
    <cellStyle name="Normal 2 3 6 4" xfId="8118" xr:uid="{00000000-0005-0000-0000-0000C61F0000}"/>
    <cellStyle name="Normal 2 3 6 4 2" xfId="8119" xr:uid="{00000000-0005-0000-0000-0000C71F0000}"/>
    <cellStyle name="Normal 2 3 6 5" xfId="8120" xr:uid="{00000000-0005-0000-0000-0000C81F0000}"/>
    <cellStyle name="Normal 2 3 6 5 2" xfId="8121" xr:uid="{00000000-0005-0000-0000-0000C91F0000}"/>
    <cellStyle name="Normal 2 3 6 6" xfId="8122" xr:uid="{00000000-0005-0000-0000-0000CA1F0000}"/>
    <cellStyle name="Normal 2 3 7" xfId="8123" xr:uid="{00000000-0005-0000-0000-0000CB1F0000}"/>
    <cellStyle name="Normal 2 4" xfId="8124" xr:uid="{00000000-0005-0000-0000-0000CC1F0000}"/>
    <cellStyle name="Normal 2 4 2" xfId="8125" xr:uid="{00000000-0005-0000-0000-0000CD1F0000}"/>
    <cellStyle name="Normal 2 4 2 2" xfId="8126" xr:uid="{00000000-0005-0000-0000-0000CE1F0000}"/>
    <cellStyle name="Normal 2 4 3" xfId="8127" xr:uid="{00000000-0005-0000-0000-0000CF1F0000}"/>
    <cellStyle name="Normal 2 4 3 2" xfId="8128" xr:uid="{00000000-0005-0000-0000-0000D01F0000}"/>
    <cellStyle name="Normal 2 4 4" xfId="8129" xr:uid="{00000000-0005-0000-0000-0000D11F0000}"/>
    <cellStyle name="Normal 2 5" xfId="8130" xr:uid="{00000000-0005-0000-0000-0000D21F0000}"/>
    <cellStyle name="Normal 2 5 2" xfId="8131" xr:uid="{00000000-0005-0000-0000-0000D31F0000}"/>
    <cellStyle name="Normal 2 5 2 2" xfId="8132" xr:uid="{00000000-0005-0000-0000-0000D41F0000}"/>
    <cellStyle name="Normal 2 5 3" xfId="8133" xr:uid="{00000000-0005-0000-0000-0000D51F0000}"/>
    <cellStyle name="Normal 2 5 3 2" xfId="8134" xr:uid="{00000000-0005-0000-0000-0000D61F0000}"/>
    <cellStyle name="Normal 2 5 3 2 2" xfId="8135" xr:uid="{00000000-0005-0000-0000-0000D71F0000}"/>
    <cellStyle name="Normal 2 5 3 2 2 2" xfId="8136" xr:uid="{00000000-0005-0000-0000-0000D81F0000}"/>
    <cellStyle name="Normal 2 5 3 2 2 2 2" xfId="8137" xr:uid="{00000000-0005-0000-0000-0000D91F0000}"/>
    <cellStyle name="Normal 2 5 3 2 2 2 2 2" xfId="8138" xr:uid="{00000000-0005-0000-0000-0000DA1F0000}"/>
    <cellStyle name="Normal 2 5 3 2 2 2 3" xfId="8139" xr:uid="{00000000-0005-0000-0000-0000DB1F0000}"/>
    <cellStyle name="Normal 2 5 3 2 2 2 3 2" xfId="8140" xr:uid="{00000000-0005-0000-0000-0000DC1F0000}"/>
    <cellStyle name="Normal 2 5 3 2 2 2 4" xfId="8141" xr:uid="{00000000-0005-0000-0000-0000DD1F0000}"/>
    <cellStyle name="Normal 2 5 3 2 2 3" xfId="8142" xr:uid="{00000000-0005-0000-0000-0000DE1F0000}"/>
    <cellStyle name="Normal 2 5 3 2 2 3 2" xfId="8143" xr:uid="{00000000-0005-0000-0000-0000DF1F0000}"/>
    <cellStyle name="Normal 2 5 3 2 2 4" xfId="8144" xr:uid="{00000000-0005-0000-0000-0000E01F0000}"/>
    <cellStyle name="Normal 2 5 3 2 2 4 2" xfId="8145" xr:uid="{00000000-0005-0000-0000-0000E11F0000}"/>
    <cellStyle name="Normal 2 5 3 2 2 5" xfId="8146" xr:uid="{00000000-0005-0000-0000-0000E21F0000}"/>
    <cellStyle name="Normal 2 5 3 2 2 5 2" xfId="8147" xr:uid="{00000000-0005-0000-0000-0000E31F0000}"/>
    <cellStyle name="Normal 2 5 3 2 2 6" xfId="8148" xr:uid="{00000000-0005-0000-0000-0000E41F0000}"/>
    <cellStyle name="Normal 2 5 3 2 3" xfId="8149" xr:uid="{00000000-0005-0000-0000-0000E51F0000}"/>
    <cellStyle name="Normal 2 5 3 2 3 2" xfId="8150" xr:uid="{00000000-0005-0000-0000-0000E61F0000}"/>
    <cellStyle name="Normal 2 5 3 2 3 2 2" xfId="8151" xr:uid="{00000000-0005-0000-0000-0000E71F0000}"/>
    <cellStyle name="Normal 2 5 3 2 3 3" xfId="8152" xr:uid="{00000000-0005-0000-0000-0000E81F0000}"/>
    <cellStyle name="Normal 2 5 3 2 3 3 2" xfId="8153" xr:uid="{00000000-0005-0000-0000-0000E91F0000}"/>
    <cellStyle name="Normal 2 5 3 2 3 4" xfId="8154" xr:uid="{00000000-0005-0000-0000-0000EA1F0000}"/>
    <cellStyle name="Normal 2 5 3 2 4" xfId="8155" xr:uid="{00000000-0005-0000-0000-0000EB1F0000}"/>
    <cellStyle name="Normal 2 5 3 2 4 2" xfId="8156" xr:uid="{00000000-0005-0000-0000-0000EC1F0000}"/>
    <cellStyle name="Normal 2 5 3 2 5" xfId="8157" xr:uid="{00000000-0005-0000-0000-0000ED1F0000}"/>
    <cellStyle name="Normal 2 5 3 2 5 2" xfId="8158" xr:uid="{00000000-0005-0000-0000-0000EE1F0000}"/>
    <cellStyle name="Normal 2 5 3 2 6" xfId="8159" xr:uid="{00000000-0005-0000-0000-0000EF1F0000}"/>
    <cellStyle name="Normal 2 5 3 2 6 2" xfId="8160" xr:uid="{00000000-0005-0000-0000-0000F01F0000}"/>
    <cellStyle name="Normal 2 5 3 2 7" xfId="8161" xr:uid="{00000000-0005-0000-0000-0000F11F0000}"/>
    <cellStyle name="Normal 2 5 3 3" xfId="8162" xr:uid="{00000000-0005-0000-0000-0000F21F0000}"/>
    <cellStyle name="Normal 2 5 3 3 2" xfId="8163" xr:uid="{00000000-0005-0000-0000-0000F31F0000}"/>
    <cellStyle name="Normal 2 5 3 3 2 2" xfId="8164" xr:uid="{00000000-0005-0000-0000-0000F41F0000}"/>
    <cellStyle name="Normal 2 5 3 3 2 2 2" xfId="8165" xr:uid="{00000000-0005-0000-0000-0000F51F0000}"/>
    <cellStyle name="Normal 2 5 3 3 2 2 2 2" xfId="8166" xr:uid="{00000000-0005-0000-0000-0000F61F0000}"/>
    <cellStyle name="Normal 2 5 3 3 2 2 3" xfId="8167" xr:uid="{00000000-0005-0000-0000-0000F71F0000}"/>
    <cellStyle name="Normal 2 5 3 3 2 2 3 2" xfId="8168" xr:uid="{00000000-0005-0000-0000-0000F81F0000}"/>
    <cellStyle name="Normal 2 5 3 3 2 2 4" xfId="8169" xr:uid="{00000000-0005-0000-0000-0000F91F0000}"/>
    <cellStyle name="Normal 2 5 3 3 2 3" xfId="8170" xr:uid="{00000000-0005-0000-0000-0000FA1F0000}"/>
    <cellStyle name="Normal 2 5 3 3 2 3 2" xfId="8171" xr:uid="{00000000-0005-0000-0000-0000FB1F0000}"/>
    <cellStyle name="Normal 2 5 3 3 2 4" xfId="8172" xr:uid="{00000000-0005-0000-0000-0000FC1F0000}"/>
    <cellStyle name="Normal 2 5 3 3 2 4 2" xfId="8173" xr:uid="{00000000-0005-0000-0000-0000FD1F0000}"/>
    <cellStyle name="Normal 2 5 3 3 2 5" xfId="8174" xr:uid="{00000000-0005-0000-0000-0000FE1F0000}"/>
    <cellStyle name="Normal 2 5 3 3 2 5 2" xfId="8175" xr:uid="{00000000-0005-0000-0000-0000FF1F0000}"/>
    <cellStyle name="Normal 2 5 3 3 2 6" xfId="8176" xr:uid="{00000000-0005-0000-0000-000000200000}"/>
    <cellStyle name="Normal 2 5 3 3 3" xfId="8177" xr:uid="{00000000-0005-0000-0000-000001200000}"/>
    <cellStyle name="Normal 2 5 3 3 3 2" xfId="8178" xr:uid="{00000000-0005-0000-0000-000002200000}"/>
    <cellStyle name="Normal 2 5 3 3 3 2 2" xfId="8179" xr:uid="{00000000-0005-0000-0000-000003200000}"/>
    <cellStyle name="Normal 2 5 3 3 3 3" xfId="8180" xr:uid="{00000000-0005-0000-0000-000004200000}"/>
    <cellStyle name="Normal 2 5 3 3 3 3 2" xfId="8181" xr:uid="{00000000-0005-0000-0000-000005200000}"/>
    <cellStyle name="Normal 2 5 3 3 3 4" xfId="8182" xr:uid="{00000000-0005-0000-0000-000006200000}"/>
    <cellStyle name="Normal 2 5 3 3 4" xfId="8183" xr:uid="{00000000-0005-0000-0000-000007200000}"/>
    <cellStyle name="Normal 2 5 3 3 4 2" xfId="8184" xr:uid="{00000000-0005-0000-0000-000008200000}"/>
    <cellStyle name="Normal 2 5 3 3 5" xfId="8185" xr:uid="{00000000-0005-0000-0000-000009200000}"/>
    <cellStyle name="Normal 2 5 3 3 5 2" xfId="8186" xr:uid="{00000000-0005-0000-0000-00000A200000}"/>
    <cellStyle name="Normal 2 5 3 3 6" xfId="8187" xr:uid="{00000000-0005-0000-0000-00000B200000}"/>
    <cellStyle name="Normal 2 5 3 3 6 2" xfId="8188" xr:uid="{00000000-0005-0000-0000-00000C200000}"/>
    <cellStyle name="Normal 2 5 3 3 7" xfId="8189" xr:uid="{00000000-0005-0000-0000-00000D200000}"/>
    <cellStyle name="Normal 2 5 3 4" xfId="8190" xr:uid="{00000000-0005-0000-0000-00000E200000}"/>
    <cellStyle name="Normal 2 5 3 4 2" xfId="8191" xr:uid="{00000000-0005-0000-0000-00000F200000}"/>
    <cellStyle name="Normal 2 5 3 4 2 2" xfId="8192" xr:uid="{00000000-0005-0000-0000-000010200000}"/>
    <cellStyle name="Normal 2 5 3 4 2 2 2" xfId="8193" xr:uid="{00000000-0005-0000-0000-000011200000}"/>
    <cellStyle name="Normal 2 5 3 4 2 3" xfId="8194" xr:uid="{00000000-0005-0000-0000-000012200000}"/>
    <cellStyle name="Normal 2 5 3 4 2 3 2" xfId="8195" xr:uid="{00000000-0005-0000-0000-000013200000}"/>
    <cellStyle name="Normal 2 5 3 4 2 4" xfId="8196" xr:uid="{00000000-0005-0000-0000-000014200000}"/>
    <cellStyle name="Normal 2 5 3 4 3" xfId="8197" xr:uid="{00000000-0005-0000-0000-000015200000}"/>
    <cellStyle name="Normal 2 5 3 4 3 2" xfId="8198" xr:uid="{00000000-0005-0000-0000-000016200000}"/>
    <cellStyle name="Normal 2 5 3 4 4" xfId="8199" xr:uid="{00000000-0005-0000-0000-000017200000}"/>
    <cellStyle name="Normal 2 5 3 4 4 2" xfId="8200" xr:uid="{00000000-0005-0000-0000-000018200000}"/>
    <cellStyle name="Normal 2 5 3 4 5" xfId="8201" xr:uid="{00000000-0005-0000-0000-000019200000}"/>
    <cellStyle name="Normal 2 5 3 4 5 2" xfId="8202" xr:uid="{00000000-0005-0000-0000-00001A200000}"/>
    <cellStyle name="Normal 2 5 3 4 6" xfId="8203" xr:uid="{00000000-0005-0000-0000-00001B200000}"/>
    <cellStyle name="Normal 2 5 3 5" xfId="8204" xr:uid="{00000000-0005-0000-0000-00001C200000}"/>
    <cellStyle name="Normal 2 5 3 5 2" xfId="8205" xr:uid="{00000000-0005-0000-0000-00001D200000}"/>
    <cellStyle name="Normal 2 5 3 5 2 2" xfId="8206" xr:uid="{00000000-0005-0000-0000-00001E200000}"/>
    <cellStyle name="Normal 2 5 3 5 3" xfId="8207" xr:uid="{00000000-0005-0000-0000-00001F200000}"/>
    <cellStyle name="Normal 2 5 3 5 3 2" xfId="8208" xr:uid="{00000000-0005-0000-0000-000020200000}"/>
    <cellStyle name="Normal 2 5 3 5 4" xfId="8209" xr:uid="{00000000-0005-0000-0000-000021200000}"/>
    <cellStyle name="Normal 2 5 3 6" xfId="8210" xr:uid="{00000000-0005-0000-0000-000022200000}"/>
    <cellStyle name="Normal 2 5 3 6 2" xfId="8211" xr:uid="{00000000-0005-0000-0000-000023200000}"/>
    <cellStyle name="Normal 2 5 3 7" xfId="8212" xr:uid="{00000000-0005-0000-0000-000024200000}"/>
    <cellStyle name="Normal 2 5 3 7 2" xfId="8213" xr:uid="{00000000-0005-0000-0000-000025200000}"/>
    <cellStyle name="Normal 2 5 3 8" xfId="8214" xr:uid="{00000000-0005-0000-0000-000026200000}"/>
    <cellStyle name="Normal 2 5 3 8 2" xfId="8215" xr:uid="{00000000-0005-0000-0000-000027200000}"/>
    <cellStyle name="Normal 2 5 3 9" xfId="8216" xr:uid="{00000000-0005-0000-0000-000028200000}"/>
    <cellStyle name="Normal 2 5 4" xfId="8217" xr:uid="{00000000-0005-0000-0000-000029200000}"/>
    <cellStyle name="Normal 2 6" xfId="8218" xr:uid="{00000000-0005-0000-0000-00002A200000}"/>
    <cellStyle name="Normal 2 6 2" xfId="8219" xr:uid="{00000000-0005-0000-0000-00002B200000}"/>
    <cellStyle name="Normal 2 6 2 2" xfId="8220" xr:uid="{00000000-0005-0000-0000-00002C200000}"/>
    <cellStyle name="Normal 2 6 2 2 2" xfId="8221" xr:uid="{00000000-0005-0000-0000-00002D200000}"/>
    <cellStyle name="Normal 2 6 2 2 2 2" xfId="8222" xr:uid="{00000000-0005-0000-0000-00002E200000}"/>
    <cellStyle name="Normal 2 6 2 2 2 2 2" xfId="8223" xr:uid="{00000000-0005-0000-0000-00002F200000}"/>
    <cellStyle name="Normal 2 6 2 2 2 2 2 2" xfId="8224" xr:uid="{00000000-0005-0000-0000-000030200000}"/>
    <cellStyle name="Normal 2 6 2 2 2 2 3" xfId="8225" xr:uid="{00000000-0005-0000-0000-000031200000}"/>
    <cellStyle name="Normal 2 6 2 2 2 2 3 2" xfId="8226" xr:uid="{00000000-0005-0000-0000-000032200000}"/>
    <cellStyle name="Normal 2 6 2 2 2 2 4" xfId="8227" xr:uid="{00000000-0005-0000-0000-000033200000}"/>
    <cellStyle name="Normal 2 6 2 2 2 3" xfId="8228" xr:uid="{00000000-0005-0000-0000-000034200000}"/>
    <cellStyle name="Normal 2 6 2 2 2 3 2" xfId="8229" xr:uid="{00000000-0005-0000-0000-000035200000}"/>
    <cellStyle name="Normal 2 6 2 2 2 4" xfId="8230" xr:uid="{00000000-0005-0000-0000-000036200000}"/>
    <cellStyle name="Normal 2 6 2 2 2 4 2" xfId="8231" xr:uid="{00000000-0005-0000-0000-000037200000}"/>
    <cellStyle name="Normal 2 6 2 2 2 5" xfId="8232" xr:uid="{00000000-0005-0000-0000-000038200000}"/>
    <cellStyle name="Normal 2 6 2 2 2 5 2" xfId="8233" xr:uid="{00000000-0005-0000-0000-000039200000}"/>
    <cellStyle name="Normal 2 6 2 2 2 6" xfId="8234" xr:uid="{00000000-0005-0000-0000-00003A200000}"/>
    <cellStyle name="Normal 2 6 2 2 3" xfId="8235" xr:uid="{00000000-0005-0000-0000-00003B200000}"/>
    <cellStyle name="Normal 2 6 2 2 3 2" xfId="8236" xr:uid="{00000000-0005-0000-0000-00003C200000}"/>
    <cellStyle name="Normal 2 6 2 2 3 2 2" xfId="8237" xr:uid="{00000000-0005-0000-0000-00003D200000}"/>
    <cellStyle name="Normal 2 6 2 2 3 3" xfId="8238" xr:uid="{00000000-0005-0000-0000-00003E200000}"/>
    <cellStyle name="Normal 2 6 2 2 3 3 2" xfId="8239" xr:uid="{00000000-0005-0000-0000-00003F200000}"/>
    <cellStyle name="Normal 2 6 2 2 3 4" xfId="8240" xr:uid="{00000000-0005-0000-0000-000040200000}"/>
    <cellStyle name="Normal 2 6 2 2 4" xfId="8241" xr:uid="{00000000-0005-0000-0000-000041200000}"/>
    <cellStyle name="Normal 2 6 2 2 4 2" xfId="8242" xr:uid="{00000000-0005-0000-0000-000042200000}"/>
    <cellStyle name="Normal 2 6 2 2 5" xfId="8243" xr:uid="{00000000-0005-0000-0000-000043200000}"/>
    <cellStyle name="Normal 2 6 2 2 5 2" xfId="8244" xr:uid="{00000000-0005-0000-0000-000044200000}"/>
    <cellStyle name="Normal 2 6 2 2 6" xfId="8245" xr:uid="{00000000-0005-0000-0000-000045200000}"/>
    <cellStyle name="Normal 2 6 2 2 6 2" xfId="8246" xr:uid="{00000000-0005-0000-0000-000046200000}"/>
    <cellStyle name="Normal 2 6 2 2 7" xfId="8247" xr:uid="{00000000-0005-0000-0000-000047200000}"/>
    <cellStyle name="Normal 2 6 2 3" xfId="8248" xr:uid="{00000000-0005-0000-0000-000048200000}"/>
    <cellStyle name="Normal 2 6 2 3 2" xfId="8249" xr:uid="{00000000-0005-0000-0000-000049200000}"/>
    <cellStyle name="Normal 2 6 2 3 2 2" xfId="8250" xr:uid="{00000000-0005-0000-0000-00004A200000}"/>
    <cellStyle name="Normal 2 6 2 3 2 2 2" xfId="8251" xr:uid="{00000000-0005-0000-0000-00004B200000}"/>
    <cellStyle name="Normal 2 6 2 3 2 2 2 2" xfId="8252" xr:uid="{00000000-0005-0000-0000-00004C200000}"/>
    <cellStyle name="Normal 2 6 2 3 2 2 3" xfId="8253" xr:uid="{00000000-0005-0000-0000-00004D200000}"/>
    <cellStyle name="Normal 2 6 2 3 2 2 3 2" xfId="8254" xr:uid="{00000000-0005-0000-0000-00004E200000}"/>
    <cellStyle name="Normal 2 6 2 3 2 2 4" xfId="8255" xr:uid="{00000000-0005-0000-0000-00004F200000}"/>
    <cellStyle name="Normal 2 6 2 3 2 3" xfId="8256" xr:uid="{00000000-0005-0000-0000-000050200000}"/>
    <cellStyle name="Normal 2 6 2 3 2 3 2" xfId="8257" xr:uid="{00000000-0005-0000-0000-000051200000}"/>
    <cellStyle name="Normal 2 6 2 3 2 4" xfId="8258" xr:uid="{00000000-0005-0000-0000-000052200000}"/>
    <cellStyle name="Normal 2 6 2 3 2 4 2" xfId="8259" xr:uid="{00000000-0005-0000-0000-000053200000}"/>
    <cellStyle name="Normal 2 6 2 3 2 5" xfId="8260" xr:uid="{00000000-0005-0000-0000-000054200000}"/>
    <cellStyle name="Normal 2 6 2 3 2 5 2" xfId="8261" xr:uid="{00000000-0005-0000-0000-000055200000}"/>
    <cellStyle name="Normal 2 6 2 3 2 6" xfId="8262" xr:uid="{00000000-0005-0000-0000-000056200000}"/>
    <cellStyle name="Normal 2 6 2 3 3" xfId="8263" xr:uid="{00000000-0005-0000-0000-000057200000}"/>
    <cellStyle name="Normal 2 6 2 3 3 2" xfId="8264" xr:uid="{00000000-0005-0000-0000-000058200000}"/>
    <cellStyle name="Normal 2 6 2 3 3 2 2" xfId="8265" xr:uid="{00000000-0005-0000-0000-000059200000}"/>
    <cellStyle name="Normal 2 6 2 3 3 3" xfId="8266" xr:uid="{00000000-0005-0000-0000-00005A200000}"/>
    <cellStyle name="Normal 2 6 2 3 3 3 2" xfId="8267" xr:uid="{00000000-0005-0000-0000-00005B200000}"/>
    <cellStyle name="Normal 2 6 2 3 3 4" xfId="8268" xr:uid="{00000000-0005-0000-0000-00005C200000}"/>
    <cellStyle name="Normal 2 6 2 3 4" xfId="8269" xr:uid="{00000000-0005-0000-0000-00005D200000}"/>
    <cellStyle name="Normal 2 6 2 3 4 2" xfId="8270" xr:uid="{00000000-0005-0000-0000-00005E200000}"/>
    <cellStyle name="Normal 2 6 2 3 5" xfId="8271" xr:uid="{00000000-0005-0000-0000-00005F200000}"/>
    <cellStyle name="Normal 2 6 2 3 5 2" xfId="8272" xr:uid="{00000000-0005-0000-0000-000060200000}"/>
    <cellStyle name="Normal 2 6 2 3 6" xfId="8273" xr:uid="{00000000-0005-0000-0000-000061200000}"/>
    <cellStyle name="Normal 2 6 2 3 6 2" xfId="8274" xr:uid="{00000000-0005-0000-0000-000062200000}"/>
    <cellStyle name="Normal 2 6 2 3 7" xfId="8275" xr:uid="{00000000-0005-0000-0000-000063200000}"/>
    <cellStyle name="Normal 2 6 2 4" xfId="8276" xr:uid="{00000000-0005-0000-0000-000064200000}"/>
    <cellStyle name="Normal 2 6 2 4 2" xfId="8277" xr:uid="{00000000-0005-0000-0000-000065200000}"/>
    <cellStyle name="Normal 2 6 2 4 2 2" xfId="8278" xr:uid="{00000000-0005-0000-0000-000066200000}"/>
    <cellStyle name="Normal 2 6 2 4 2 2 2" xfId="8279" xr:uid="{00000000-0005-0000-0000-000067200000}"/>
    <cellStyle name="Normal 2 6 2 4 2 3" xfId="8280" xr:uid="{00000000-0005-0000-0000-000068200000}"/>
    <cellStyle name="Normal 2 6 2 4 2 3 2" xfId="8281" xr:uid="{00000000-0005-0000-0000-000069200000}"/>
    <cellStyle name="Normal 2 6 2 4 2 4" xfId="8282" xr:uid="{00000000-0005-0000-0000-00006A200000}"/>
    <cellStyle name="Normal 2 6 2 4 3" xfId="8283" xr:uid="{00000000-0005-0000-0000-00006B200000}"/>
    <cellStyle name="Normal 2 6 2 4 3 2" xfId="8284" xr:uid="{00000000-0005-0000-0000-00006C200000}"/>
    <cellStyle name="Normal 2 6 2 4 4" xfId="8285" xr:uid="{00000000-0005-0000-0000-00006D200000}"/>
    <cellStyle name="Normal 2 6 2 4 4 2" xfId="8286" xr:uid="{00000000-0005-0000-0000-00006E200000}"/>
    <cellStyle name="Normal 2 6 2 4 5" xfId="8287" xr:uid="{00000000-0005-0000-0000-00006F200000}"/>
    <cellStyle name="Normal 2 6 2 4 5 2" xfId="8288" xr:uid="{00000000-0005-0000-0000-000070200000}"/>
    <cellStyle name="Normal 2 6 2 4 6" xfId="8289" xr:uid="{00000000-0005-0000-0000-000071200000}"/>
    <cellStyle name="Normal 2 6 2 5" xfId="8290" xr:uid="{00000000-0005-0000-0000-000072200000}"/>
    <cellStyle name="Normal 2 6 2 5 2" xfId="8291" xr:uid="{00000000-0005-0000-0000-000073200000}"/>
    <cellStyle name="Normal 2 6 2 5 2 2" xfId="8292" xr:uid="{00000000-0005-0000-0000-000074200000}"/>
    <cellStyle name="Normal 2 6 2 5 3" xfId="8293" xr:uid="{00000000-0005-0000-0000-000075200000}"/>
    <cellStyle name="Normal 2 6 2 5 3 2" xfId="8294" xr:uid="{00000000-0005-0000-0000-000076200000}"/>
    <cellStyle name="Normal 2 6 2 5 4" xfId="8295" xr:uid="{00000000-0005-0000-0000-000077200000}"/>
    <cellStyle name="Normal 2 6 2 6" xfId="8296" xr:uid="{00000000-0005-0000-0000-000078200000}"/>
    <cellStyle name="Normal 2 6 2 6 2" xfId="8297" xr:uid="{00000000-0005-0000-0000-000079200000}"/>
    <cellStyle name="Normal 2 6 2 7" xfId="8298" xr:uid="{00000000-0005-0000-0000-00007A200000}"/>
    <cellStyle name="Normal 2 6 2 7 2" xfId="8299" xr:uid="{00000000-0005-0000-0000-00007B200000}"/>
    <cellStyle name="Normal 2 6 2 8" xfId="8300" xr:uid="{00000000-0005-0000-0000-00007C200000}"/>
    <cellStyle name="Normal 2 6 2 8 2" xfId="8301" xr:uid="{00000000-0005-0000-0000-00007D200000}"/>
    <cellStyle name="Normal 2 6 2 9" xfId="8302" xr:uid="{00000000-0005-0000-0000-00007E200000}"/>
    <cellStyle name="Normal 2 6 3" xfId="8303" xr:uid="{00000000-0005-0000-0000-00007F200000}"/>
    <cellStyle name="Normal 2 6 3 2" xfId="8304" xr:uid="{00000000-0005-0000-0000-000080200000}"/>
    <cellStyle name="Normal 2 6 4" xfId="8305" xr:uid="{00000000-0005-0000-0000-000081200000}"/>
    <cellStyle name="Normal 2 7" xfId="8306" xr:uid="{00000000-0005-0000-0000-000082200000}"/>
    <cellStyle name="Normal 2 8" xfId="8307" xr:uid="{00000000-0005-0000-0000-000083200000}"/>
    <cellStyle name="Normal 2 9" xfId="8308" xr:uid="{00000000-0005-0000-0000-000084200000}"/>
    <cellStyle name="Normal 2 9 2" xfId="8309" xr:uid="{00000000-0005-0000-0000-000085200000}"/>
    <cellStyle name="Normal 2 9 2 2" xfId="8310" xr:uid="{00000000-0005-0000-0000-000086200000}"/>
    <cellStyle name="Normal 2 9 2 2 2" xfId="8311" xr:uid="{00000000-0005-0000-0000-000087200000}"/>
    <cellStyle name="Normal 2 9 2 2 2 2" xfId="8312" xr:uid="{00000000-0005-0000-0000-000088200000}"/>
    <cellStyle name="Normal 2 9 2 2 3" xfId="8313" xr:uid="{00000000-0005-0000-0000-000089200000}"/>
    <cellStyle name="Normal 2 9 2 2 3 2" xfId="8314" xr:uid="{00000000-0005-0000-0000-00008A200000}"/>
    <cellStyle name="Normal 2 9 2 2 4" xfId="8315" xr:uid="{00000000-0005-0000-0000-00008B200000}"/>
    <cellStyle name="Normal 2 9 2 3" xfId="8316" xr:uid="{00000000-0005-0000-0000-00008C200000}"/>
    <cellStyle name="Normal 2 9 2 3 2" xfId="8317" xr:uid="{00000000-0005-0000-0000-00008D200000}"/>
    <cellStyle name="Normal 2 9 2 4" xfId="8318" xr:uid="{00000000-0005-0000-0000-00008E200000}"/>
    <cellStyle name="Normal 2 9 2 4 2" xfId="8319" xr:uid="{00000000-0005-0000-0000-00008F200000}"/>
    <cellStyle name="Normal 2 9 2 5" xfId="8320" xr:uid="{00000000-0005-0000-0000-000090200000}"/>
    <cellStyle name="Normal 2 9 2 5 2" xfId="8321" xr:uid="{00000000-0005-0000-0000-000091200000}"/>
    <cellStyle name="Normal 2 9 2 6" xfId="8322" xr:uid="{00000000-0005-0000-0000-000092200000}"/>
    <cellStyle name="Normal 2 9 3" xfId="8323" xr:uid="{00000000-0005-0000-0000-000093200000}"/>
    <cellStyle name="Normal 2 9 3 2" xfId="8324" xr:uid="{00000000-0005-0000-0000-000094200000}"/>
    <cellStyle name="Normal 2 9 3 2 2" xfId="8325" xr:uid="{00000000-0005-0000-0000-000095200000}"/>
    <cellStyle name="Normal 2 9 3 3" xfId="8326" xr:uid="{00000000-0005-0000-0000-000096200000}"/>
    <cellStyle name="Normal 2 9 3 3 2" xfId="8327" xr:uid="{00000000-0005-0000-0000-000097200000}"/>
    <cellStyle name="Normal 2 9 3 4" xfId="8328" xr:uid="{00000000-0005-0000-0000-000098200000}"/>
    <cellStyle name="Normal 2 9 4" xfId="8329" xr:uid="{00000000-0005-0000-0000-000099200000}"/>
    <cellStyle name="Normal 2 9 4 2" xfId="8330" xr:uid="{00000000-0005-0000-0000-00009A200000}"/>
    <cellStyle name="Normal 2 9 5" xfId="8331" xr:uid="{00000000-0005-0000-0000-00009B200000}"/>
    <cellStyle name="Normal 2 9 5 2" xfId="8332" xr:uid="{00000000-0005-0000-0000-00009C200000}"/>
    <cellStyle name="Normal 2 9 6" xfId="8333" xr:uid="{00000000-0005-0000-0000-00009D200000}"/>
    <cellStyle name="Normal 2 9 6 2" xfId="8334" xr:uid="{00000000-0005-0000-0000-00009E200000}"/>
    <cellStyle name="Normal 2 9 7" xfId="8335" xr:uid="{00000000-0005-0000-0000-00009F200000}"/>
    <cellStyle name="Normal 2_DAVIS _EOPS_Instructions_Form PT" xfId="8336" xr:uid="{00000000-0005-0000-0000-0000A0200000}"/>
    <cellStyle name="Normal 20" xfId="8337" xr:uid="{00000000-0005-0000-0000-0000A1200000}"/>
    <cellStyle name="Normal 20 2" xfId="8338" xr:uid="{00000000-0005-0000-0000-0000A2200000}"/>
    <cellStyle name="Normal 20 2 2" xfId="8339" xr:uid="{00000000-0005-0000-0000-0000A3200000}"/>
    <cellStyle name="Normal 20 2 2 2" xfId="8340" xr:uid="{00000000-0005-0000-0000-0000A4200000}"/>
    <cellStyle name="Normal 20 2 2 2 2" xfId="8341" xr:uid="{00000000-0005-0000-0000-0000A5200000}"/>
    <cellStyle name="Normal 20 2 2 2 2 2" xfId="8342" xr:uid="{00000000-0005-0000-0000-0000A6200000}"/>
    <cellStyle name="Normal 20 2 2 2 3" xfId="8343" xr:uid="{00000000-0005-0000-0000-0000A7200000}"/>
    <cellStyle name="Normal 20 2 2 2 3 2" xfId="8344" xr:uid="{00000000-0005-0000-0000-0000A8200000}"/>
    <cellStyle name="Normal 20 2 2 2 4" xfId="8345" xr:uid="{00000000-0005-0000-0000-0000A9200000}"/>
    <cellStyle name="Normal 20 2 2 3" xfId="8346" xr:uid="{00000000-0005-0000-0000-0000AA200000}"/>
    <cellStyle name="Normal 20 2 2 3 2" xfId="8347" xr:uid="{00000000-0005-0000-0000-0000AB200000}"/>
    <cellStyle name="Normal 20 2 2 4" xfId="8348" xr:uid="{00000000-0005-0000-0000-0000AC200000}"/>
    <cellStyle name="Normal 20 2 2 4 2" xfId="8349" xr:uid="{00000000-0005-0000-0000-0000AD200000}"/>
    <cellStyle name="Normal 20 2 2 5" xfId="8350" xr:uid="{00000000-0005-0000-0000-0000AE200000}"/>
    <cellStyle name="Normal 20 2 2 5 2" xfId="8351" xr:uid="{00000000-0005-0000-0000-0000AF200000}"/>
    <cellStyle name="Normal 20 2 2 6" xfId="8352" xr:uid="{00000000-0005-0000-0000-0000B0200000}"/>
    <cellStyle name="Normal 20 2 3" xfId="8353" xr:uid="{00000000-0005-0000-0000-0000B1200000}"/>
    <cellStyle name="Normal 20 2 3 2" xfId="8354" xr:uid="{00000000-0005-0000-0000-0000B2200000}"/>
    <cellStyle name="Normal 20 2 3 2 2" xfId="8355" xr:uid="{00000000-0005-0000-0000-0000B3200000}"/>
    <cellStyle name="Normal 20 2 3 3" xfId="8356" xr:uid="{00000000-0005-0000-0000-0000B4200000}"/>
    <cellStyle name="Normal 20 2 3 3 2" xfId="8357" xr:uid="{00000000-0005-0000-0000-0000B5200000}"/>
    <cellStyle name="Normal 20 2 3 4" xfId="8358" xr:uid="{00000000-0005-0000-0000-0000B6200000}"/>
    <cellStyle name="Normal 20 2 4" xfId="8359" xr:uid="{00000000-0005-0000-0000-0000B7200000}"/>
    <cellStyle name="Normal 20 2 4 2" xfId="8360" xr:uid="{00000000-0005-0000-0000-0000B8200000}"/>
    <cellStyle name="Normal 20 2 5" xfId="8361" xr:uid="{00000000-0005-0000-0000-0000B9200000}"/>
    <cellStyle name="Normal 20 2 5 2" xfId="8362" xr:uid="{00000000-0005-0000-0000-0000BA200000}"/>
    <cellStyle name="Normal 20 2 6" xfId="8363" xr:uid="{00000000-0005-0000-0000-0000BB200000}"/>
    <cellStyle name="Normal 20 2 6 2" xfId="8364" xr:uid="{00000000-0005-0000-0000-0000BC200000}"/>
    <cellStyle name="Normal 20 2 7" xfId="8365" xr:uid="{00000000-0005-0000-0000-0000BD200000}"/>
    <cellStyle name="Normal 20 3" xfId="8366" xr:uid="{00000000-0005-0000-0000-0000BE200000}"/>
    <cellStyle name="Normal 20 3 2" xfId="8367" xr:uid="{00000000-0005-0000-0000-0000BF200000}"/>
    <cellStyle name="Normal 20 3 2 2" xfId="8368" xr:uid="{00000000-0005-0000-0000-0000C0200000}"/>
    <cellStyle name="Normal 20 3 2 2 2" xfId="8369" xr:uid="{00000000-0005-0000-0000-0000C1200000}"/>
    <cellStyle name="Normal 20 3 2 2 2 2" xfId="8370" xr:uid="{00000000-0005-0000-0000-0000C2200000}"/>
    <cellStyle name="Normal 20 3 2 2 3" xfId="8371" xr:uid="{00000000-0005-0000-0000-0000C3200000}"/>
    <cellStyle name="Normal 20 3 2 2 3 2" xfId="8372" xr:uid="{00000000-0005-0000-0000-0000C4200000}"/>
    <cellStyle name="Normal 20 3 2 2 4" xfId="8373" xr:uid="{00000000-0005-0000-0000-0000C5200000}"/>
    <cellStyle name="Normal 20 3 2 3" xfId="8374" xr:uid="{00000000-0005-0000-0000-0000C6200000}"/>
    <cellStyle name="Normal 20 3 2 3 2" xfId="8375" xr:uid="{00000000-0005-0000-0000-0000C7200000}"/>
    <cellStyle name="Normal 20 3 2 4" xfId="8376" xr:uid="{00000000-0005-0000-0000-0000C8200000}"/>
    <cellStyle name="Normal 20 3 2 4 2" xfId="8377" xr:uid="{00000000-0005-0000-0000-0000C9200000}"/>
    <cellStyle name="Normal 20 3 2 5" xfId="8378" xr:uid="{00000000-0005-0000-0000-0000CA200000}"/>
    <cellStyle name="Normal 20 3 2 5 2" xfId="8379" xr:uid="{00000000-0005-0000-0000-0000CB200000}"/>
    <cellStyle name="Normal 20 3 2 6" xfId="8380" xr:uid="{00000000-0005-0000-0000-0000CC200000}"/>
    <cellStyle name="Normal 20 3 3" xfId="8381" xr:uid="{00000000-0005-0000-0000-0000CD200000}"/>
    <cellStyle name="Normal 20 3 3 2" xfId="8382" xr:uid="{00000000-0005-0000-0000-0000CE200000}"/>
    <cellStyle name="Normal 20 3 3 2 2" xfId="8383" xr:uid="{00000000-0005-0000-0000-0000CF200000}"/>
    <cellStyle name="Normal 20 3 3 3" xfId="8384" xr:uid="{00000000-0005-0000-0000-0000D0200000}"/>
    <cellStyle name="Normal 20 3 3 3 2" xfId="8385" xr:uid="{00000000-0005-0000-0000-0000D1200000}"/>
    <cellStyle name="Normal 20 3 3 4" xfId="8386" xr:uid="{00000000-0005-0000-0000-0000D2200000}"/>
    <cellStyle name="Normal 20 3 4" xfId="8387" xr:uid="{00000000-0005-0000-0000-0000D3200000}"/>
    <cellStyle name="Normal 20 3 4 2" xfId="8388" xr:uid="{00000000-0005-0000-0000-0000D4200000}"/>
    <cellStyle name="Normal 20 3 5" xfId="8389" xr:uid="{00000000-0005-0000-0000-0000D5200000}"/>
    <cellStyle name="Normal 20 3 5 2" xfId="8390" xr:uid="{00000000-0005-0000-0000-0000D6200000}"/>
    <cellStyle name="Normal 20 3 6" xfId="8391" xr:uid="{00000000-0005-0000-0000-0000D7200000}"/>
    <cellStyle name="Normal 20 3 6 2" xfId="8392" xr:uid="{00000000-0005-0000-0000-0000D8200000}"/>
    <cellStyle name="Normal 20 3 7" xfId="8393" xr:uid="{00000000-0005-0000-0000-0000D9200000}"/>
    <cellStyle name="Normal 20 4" xfId="8394" xr:uid="{00000000-0005-0000-0000-0000DA200000}"/>
    <cellStyle name="Normal 20 4 2" xfId="8395" xr:uid="{00000000-0005-0000-0000-0000DB200000}"/>
    <cellStyle name="Normal 20 4 2 2" xfId="8396" xr:uid="{00000000-0005-0000-0000-0000DC200000}"/>
    <cellStyle name="Normal 20 4 2 2 2" xfId="8397" xr:uid="{00000000-0005-0000-0000-0000DD200000}"/>
    <cellStyle name="Normal 20 4 2 3" xfId="8398" xr:uid="{00000000-0005-0000-0000-0000DE200000}"/>
    <cellStyle name="Normal 20 4 2 3 2" xfId="8399" xr:uid="{00000000-0005-0000-0000-0000DF200000}"/>
    <cellStyle name="Normal 20 4 2 4" xfId="8400" xr:uid="{00000000-0005-0000-0000-0000E0200000}"/>
    <cellStyle name="Normal 20 4 3" xfId="8401" xr:uid="{00000000-0005-0000-0000-0000E1200000}"/>
    <cellStyle name="Normal 20 4 3 2" xfId="8402" xr:uid="{00000000-0005-0000-0000-0000E2200000}"/>
    <cellStyle name="Normal 20 4 4" xfId="8403" xr:uid="{00000000-0005-0000-0000-0000E3200000}"/>
    <cellStyle name="Normal 20 4 4 2" xfId="8404" xr:uid="{00000000-0005-0000-0000-0000E4200000}"/>
    <cellStyle name="Normal 20 4 5" xfId="8405" xr:uid="{00000000-0005-0000-0000-0000E5200000}"/>
    <cellStyle name="Normal 20 4 5 2" xfId="8406" xr:uid="{00000000-0005-0000-0000-0000E6200000}"/>
    <cellStyle name="Normal 20 4 6" xfId="8407" xr:uid="{00000000-0005-0000-0000-0000E7200000}"/>
    <cellStyle name="Normal 20 5" xfId="8408" xr:uid="{00000000-0005-0000-0000-0000E8200000}"/>
    <cellStyle name="Normal 20 5 2" xfId="8409" xr:uid="{00000000-0005-0000-0000-0000E9200000}"/>
    <cellStyle name="Normal 20 5 2 2" xfId="8410" xr:uid="{00000000-0005-0000-0000-0000EA200000}"/>
    <cellStyle name="Normal 20 5 3" xfId="8411" xr:uid="{00000000-0005-0000-0000-0000EB200000}"/>
    <cellStyle name="Normal 20 5 3 2" xfId="8412" xr:uid="{00000000-0005-0000-0000-0000EC200000}"/>
    <cellStyle name="Normal 20 5 4" xfId="8413" xr:uid="{00000000-0005-0000-0000-0000ED200000}"/>
    <cellStyle name="Normal 20 6" xfId="8414" xr:uid="{00000000-0005-0000-0000-0000EE200000}"/>
    <cellStyle name="Normal 20 6 2" xfId="8415" xr:uid="{00000000-0005-0000-0000-0000EF200000}"/>
    <cellStyle name="Normal 20 7" xfId="8416" xr:uid="{00000000-0005-0000-0000-0000F0200000}"/>
    <cellStyle name="Normal 20 7 2" xfId="8417" xr:uid="{00000000-0005-0000-0000-0000F1200000}"/>
    <cellStyle name="Normal 20 8" xfId="8418" xr:uid="{00000000-0005-0000-0000-0000F2200000}"/>
    <cellStyle name="Normal 20 8 2" xfId="8419" xr:uid="{00000000-0005-0000-0000-0000F3200000}"/>
    <cellStyle name="Normal 20 9" xfId="8420" xr:uid="{00000000-0005-0000-0000-0000F4200000}"/>
    <cellStyle name="Normal 200" xfId="8421" xr:uid="{00000000-0005-0000-0000-0000F5200000}"/>
    <cellStyle name="Normal 200 2" xfId="8422" xr:uid="{00000000-0005-0000-0000-0000F6200000}"/>
    <cellStyle name="Normal 201" xfId="8423" xr:uid="{00000000-0005-0000-0000-0000F7200000}"/>
    <cellStyle name="Normal 201 2" xfId="8424" xr:uid="{00000000-0005-0000-0000-0000F8200000}"/>
    <cellStyle name="Normal 202" xfId="8425" xr:uid="{00000000-0005-0000-0000-0000F9200000}"/>
    <cellStyle name="Normal 202 2" xfId="8426" xr:uid="{00000000-0005-0000-0000-0000FA200000}"/>
    <cellStyle name="Normal 203" xfId="8427" xr:uid="{00000000-0005-0000-0000-0000FB200000}"/>
    <cellStyle name="Normal 203 2" xfId="8428" xr:uid="{00000000-0005-0000-0000-0000FC200000}"/>
    <cellStyle name="Normal 204" xfId="8429" xr:uid="{00000000-0005-0000-0000-0000FD200000}"/>
    <cellStyle name="Normal 204 2" xfId="8430" xr:uid="{00000000-0005-0000-0000-0000FE200000}"/>
    <cellStyle name="Normal 205" xfId="8431" xr:uid="{00000000-0005-0000-0000-0000FF200000}"/>
    <cellStyle name="Normal 205 2" xfId="8432" xr:uid="{00000000-0005-0000-0000-000000210000}"/>
    <cellStyle name="Normal 206" xfId="8433" xr:uid="{00000000-0005-0000-0000-000001210000}"/>
    <cellStyle name="Normal 206 2" xfId="8434" xr:uid="{00000000-0005-0000-0000-000002210000}"/>
    <cellStyle name="Normal 207" xfId="8435" xr:uid="{00000000-0005-0000-0000-000003210000}"/>
    <cellStyle name="Normal 207 2" xfId="8436" xr:uid="{00000000-0005-0000-0000-000004210000}"/>
    <cellStyle name="Normal 208" xfId="8437" xr:uid="{00000000-0005-0000-0000-000005210000}"/>
    <cellStyle name="Normal 208 2" xfId="8438" xr:uid="{00000000-0005-0000-0000-000006210000}"/>
    <cellStyle name="Normal 209" xfId="8439" xr:uid="{00000000-0005-0000-0000-000007210000}"/>
    <cellStyle name="Normal 209 2" xfId="8440" xr:uid="{00000000-0005-0000-0000-000008210000}"/>
    <cellStyle name="Normal 21" xfId="8441" xr:uid="{00000000-0005-0000-0000-000009210000}"/>
    <cellStyle name="Normal 21 2" xfId="8442" xr:uid="{00000000-0005-0000-0000-00000A210000}"/>
    <cellStyle name="Normal 21 2 2" xfId="8443" xr:uid="{00000000-0005-0000-0000-00000B210000}"/>
    <cellStyle name="Normal 21 2 2 2" xfId="8444" xr:uid="{00000000-0005-0000-0000-00000C210000}"/>
    <cellStyle name="Normal 21 2 2 2 2" xfId="8445" xr:uid="{00000000-0005-0000-0000-00000D210000}"/>
    <cellStyle name="Normal 21 2 2 2 2 2" xfId="8446" xr:uid="{00000000-0005-0000-0000-00000E210000}"/>
    <cellStyle name="Normal 21 2 2 2 3" xfId="8447" xr:uid="{00000000-0005-0000-0000-00000F210000}"/>
    <cellStyle name="Normal 21 2 2 2 3 2" xfId="8448" xr:uid="{00000000-0005-0000-0000-000010210000}"/>
    <cellStyle name="Normal 21 2 2 2 4" xfId="8449" xr:uid="{00000000-0005-0000-0000-000011210000}"/>
    <cellStyle name="Normal 21 2 2 3" xfId="8450" xr:uid="{00000000-0005-0000-0000-000012210000}"/>
    <cellStyle name="Normal 21 2 2 3 2" xfId="8451" xr:uid="{00000000-0005-0000-0000-000013210000}"/>
    <cellStyle name="Normal 21 2 2 4" xfId="8452" xr:uid="{00000000-0005-0000-0000-000014210000}"/>
    <cellStyle name="Normal 21 2 2 4 2" xfId="8453" xr:uid="{00000000-0005-0000-0000-000015210000}"/>
    <cellStyle name="Normal 21 2 2 5" xfId="8454" xr:uid="{00000000-0005-0000-0000-000016210000}"/>
    <cellStyle name="Normal 21 2 2 5 2" xfId="8455" xr:uid="{00000000-0005-0000-0000-000017210000}"/>
    <cellStyle name="Normal 21 2 2 6" xfId="8456" xr:uid="{00000000-0005-0000-0000-000018210000}"/>
    <cellStyle name="Normal 21 2 3" xfId="8457" xr:uid="{00000000-0005-0000-0000-000019210000}"/>
    <cellStyle name="Normal 21 2 3 2" xfId="8458" xr:uid="{00000000-0005-0000-0000-00001A210000}"/>
    <cellStyle name="Normal 21 2 3 2 2" xfId="8459" xr:uid="{00000000-0005-0000-0000-00001B210000}"/>
    <cellStyle name="Normal 21 2 3 3" xfId="8460" xr:uid="{00000000-0005-0000-0000-00001C210000}"/>
    <cellStyle name="Normal 21 2 3 3 2" xfId="8461" xr:uid="{00000000-0005-0000-0000-00001D210000}"/>
    <cellStyle name="Normal 21 2 3 4" xfId="8462" xr:uid="{00000000-0005-0000-0000-00001E210000}"/>
    <cellStyle name="Normal 21 2 4" xfId="8463" xr:uid="{00000000-0005-0000-0000-00001F210000}"/>
    <cellStyle name="Normal 21 2 4 2" xfId="8464" xr:uid="{00000000-0005-0000-0000-000020210000}"/>
    <cellStyle name="Normal 21 2 5" xfId="8465" xr:uid="{00000000-0005-0000-0000-000021210000}"/>
    <cellStyle name="Normal 21 2 5 2" xfId="8466" xr:uid="{00000000-0005-0000-0000-000022210000}"/>
    <cellStyle name="Normal 21 2 6" xfId="8467" xr:uid="{00000000-0005-0000-0000-000023210000}"/>
    <cellStyle name="Normal 21 2 6 2" xfId="8468" xr:uid="{00000000-0005-0000-0000-000024210000}"/>
    <cellStyle name="Normal 21 2 7" xfId="8469" xr:uid="{00000000-0005-0000-0000-000025210000}"/>
    <cellStyle name="Normal 21 3" xfId="8470" xr:uid="{00000000-0005-0000-0000-000026210000}"/>
    <cellStyle name="Normal 21 3 2" xfId="8471" xr:uid="{00000000-0005-0000-0000-000027210000}"/>
    <cellStyle name="Normal 21 3 2 2" xfId="8472" xr:uid="{00000000-0005-0000-0000-000028210000}"/>
    <cellStyle name="Normal 21 3 2 2 2" xfId="8473" xr:uid="{00000000-0005-0000-0000-000029210000}"/>
    <cellStyle name="Normal 21 3 2 2 2 2" xfId="8474" xr:uid="{00000000-0005-0000-0000-00002A210000}"/>
    <cellStyle name="Normal 21 3 2 2 3" xfId="8475" xr:uid="{00000000-0005-0000-0000-00002B210000}"/>
    <cellStyle name="Normal 21 3 2 2 3 2" xfId="8476" xr:uid="{00000000-0005-0000-0000-00002C210000}"/>
    <cellStyle name="Normal 21 3 2 2 4" xfId="8477" xr:uid="{00000000-0005-0000-0000-00002D210000}"/>
    <cellStyle name="Normal 21 3 2 3" xfId="8478" xr:uid="{00000000-0005-0000-0000-00002E210000}"/>
    <cellStyle name="Normal 21 3 2 3 2" xfId="8479" xr:uid="{00000000-0005-0000-0000-00002F210000}"/>
    <cellStyle name="Normal 21 3 2 4" xfId="8480" xr:uid="{00000000-0005-0000-0000-000030210000}"/>
    <cellStyle name="Normal 21 3 2 4 2" xfId="8481" xr:uid="{00000000-0005-0000-0000-000031210000}"/>
    <cellStyle name="Normal 21 3 2 5" xfId="8482" xr:uid="{00000000-0005-0000-0000-000032210000}"/>
    <cellStyle name="Normal 21 3 2 5 2" xfId="8483" xr:uid="{00000000-0005-0000-0000-000033210000}"/>
    <cellStyle name="Normal 21 3 2 6" xfId="8484" xr:uid="{00000000-0005-0000-0000-000034210000}"/>
    <cellStyle name="Normal 21 3 3" xfId="8485" xr:uid="{00000000-0005-0000-0000-000035210000}"/>
    <cellStyle name="Normal 21 3 3 2" xfId="8486" xr:uid="{00000000-0005-0000-0000-000036210000}"/>
    <cellStyle name="Normal 21 3 3 2 2" xfId="8487" xr:uid="{00000000-0005-0000-0000-000037210000}"/>
    <cellStyle name="Normal 21 3 3 3" xfId="8488" xr:uid="{00000000-0005-0000-0000-000038210000}"/>
    <cellStyle name="Normal 21 3 3 3 2" xfId="8489" xr:uid="{00000000-0005-0000-0000-000039210000}"/>
    <cellStyle name="Normal 21 3 3 4" xfId="8490" xr:uid="{00000000-0005-0000-0000-00003A210000}"/>
    <cellStyle name="Normal 21 3 4" xfId="8491" xr:uid="{00000000-0005-0000-0000-00003B210000}"/>
    <cellStyle name="Normal 21 3 4 2" xfId="8492" xr:uid="{00000000-0005-0000-0000-00003C210000}"/>
    <cellStyle name="Normal 21 3 5" xfId="8493" xr:uid="{00000000-0005-0000-0000-00003D210000}"/>
    <cellStyle name="Normal 21 3 5 2" xfId="8494" xr:uid="{00000000-0005-0000-0000-00003E210000}"/>
    <cellStyle name="Normal 21 3 6" xfId="8495" xr:uid="{00000000-0005-0000-0000-00003F210000}"/>
    <cellStyle name="Normal 21 3 6 2" xfId="8496" xr:uid="{00000000-0005-0000-0000-000040210000}"/>
    <cellStyle name="Normal 21 3 7" xfId="8497" xr:uid="{00000000-0005-0000-0000-000041210000}"/>
    <cellStyle name="Normal 21 4" xfId="8498" xr:uid="{00000000-0005-0000-0000-000042210000}"/>
    <cellStyle name="Normal 21 4 2" xfId="8499" xr:uid="{00000000-0005-0000-0000-000043210000}"/>
    <cellStyle name="Normal 21 4 2 2" xfId="8500" xr:uid="{00000000-0005-0000-0000-000044210000}"/>
    <cellStyle name="Normal 21 4 2 2 2" xfId="8501" xr:uid="{00000000-0005-0000-0000-000045210000}"/>
    <cellStyle name="Normal 21 4 2 3" xfId="8502" xr:uid="{00000000-0005-0000-0000-000046210000}"/>
    <cellStyle name="Normal 21 4 2 3 2" xfId="8503" xr:uid="{00000000-0005-0000-0000-000047210000}"/>
    <cellStyle name="Normal 21 4 2 4" xfId="8504" xr:uid="{00000000-0005-0000-0000-000048210000}"/>
    <cellStyle name="Normal 21 4 3" xfId="8505" xr:uid="{00000000-0005-0000-0000-000049210000}"/>
    <cellStyle name="Normal 21 4 3 2" xfId="8506" xr:uid="{00000000-0005-0000-0000-00004A210000}"/>
    <cellStyle name="Normal 21 4 4" xfId="8507" xr:uid="{00000000-0005-0000-0000-00004B210000}"/>
    <cellStyle name="Normal 21 4 4 2" xfId="8508" xr:uid="{00000000-0005-0000-0000-00004C210000}"/>
    <cellStyle name="Normal 21 4 5" xfId="8509" xr:uid="{00000000-0005-0000-0000-00004D210000}"/>
    <cellStyle name="Normal 21 4 5 2" xfId="8510" xr:uid="{00000000-0005-0000-0000-00004E210000}"/>
    <cellStyle name="Normal 21 4 6" xfId="8511" xr:uid="{00000000-0005-0000-0000-00004F210000}"/>
    <cellStyle name="Normal 21 5" xfId="8512" xr:uid="{00000000-0005-0000-0000-000050210000}"/>
    <cellStyle name="Normal 21 5 2" xfId="8513" xr:uid="{00000000-0005-0000-0000-000051210000}"/>
    <cellStyle name="Normal 21 5 2 2" xfId="8514" xr:uid="{00000000-0005-0000-0000-000052210000}"/>
    <cellStyle name="Normal 21 5 3" xfId="8515" xr:uid="{00000000-0005-0000-0000-000053210000}"/>
    <cellStyle name="Normal 21 5 3 2" xfId="8516" xr:uid="{00000000-0005-0000-0000-000054210000}"/>
    <cellStyle name="Normal 21 5 4" xfId="8517" xr:uid="{00000000-0005-0000-0000-000055210000}"/>
    <cellStyle name="Normal 21 6" xfId="8518" xr:uid="{00000000-0005-0000-0000-000056210000}"/>
    <cellStyle name="Normal 21 6 2" xfId="8519" xr:uid="{00000000-0005-0000-0000-000057210000}"/>
    <cellStyle name="Normal 21 7" xfId="8520" xr:uid="{00000000-0005-0000-0000-000058210000}"/>
    <cellStyle name="Normal 21 7 2" xfId="8521" xr:uid="{00000000-0005-0000-0000-000059210000}"/>
    <cellStyle name="Normal 21 8" xfId="8522" xr:uid="{00000000-0005-0000-0000-00005A210000}"/>
    <cellStyle name="Normal 21 8 2" xfId="8523" xr:uid="{00000000-0005-0000-0000-00005B210000}"/>
    <cellStyle name="Normal 21 9" xfId="8524" xr:uid="{00000000-0005-0000-0000-00005C210000}"/>
    <cellStyle name="Normal 210" xfId="8525" xr:uid="{00000000-0005-0000-0000-00005D210000}"/>
    <cellStyle name="Normal 210 2" xfId="8526" xr:uid="{00000000-0005-0000-0000-00005E210000}"/>
    <cellStyle name="Normal 211" xfId="8527" xr:uid="{00000000-0005-0000-0000-00005F210000}"/>
    <cellStyle name="Normal 211 2" xfId="8528" xr:uid="{00000000-0005-0000-0000-000060210000}"/>
    <cellStyle name="Normal 212" xfId="8529" xr:uid="{00000000-0005-0000-0000-000061210000}"/>
    <cellStyle name="Normal 212 2" xfId="8530" xr:uid="{00000000-0005-0000-0000-000062210000}"/>
    <cellStyle name="Normal 213" xfId="8531" xr:uid="{00000000-0005-0000-0000-000063210000}"/>
    <cellStyle name="Normal 213 2" xfId="8532" xr:uid="{00000000-0005-0000-0000-000064210000}"/>
    <cellStyle name="Normal 214" xfId="8533" xr:uid="{00000000-0005-0000-0000-000065210000}"/>
    <cellStyle name="Normal 214 2" xfId="8534" xr:uid="{00000000-0005-0000-0000-000066210000}"/>
    <cellStyle name="Normal 215" xfId="8535" xr:uid="{00000000-0005-0000-0000-000067210000}"/>
    <cellStyle name="Normal 215 2" xfId="8536" xr:uid="{00000000-0005-0000-0000-000068210000}"/>
    <cellStyle name="Normal 216" xfId="8537" xr:uid="{00000000-0005-0000-0000-000069210000}"/>
    <cellStyle name="Normal 216 2" xfId="8538" xr:uid="{00000000-0005-0000-0000-00006A210000}"/>
    <cellStyle name="Normal 217" xfId="8539" xr:uid="{00000000-0005-0000-0000-00006B210000}"/>
    <cellStyle name="Normal 217 2" xfId="8540" xr:uid="{00000000-0005-0000-0000-00006C210000}"/>
    <cellStyle name="Normal 218" xfId="8541" xr:uid="{00000000-0005-0000-0000-00006D210000}"/>
    <cellStyle name="Normal 218 2" xfId="8542" xr:uid="{00000000-0005-0000-0000-00006E210000}"/>
    <cellStyle name="Normal 219" xfId="8543" xr:uid="{00000000-0005-0000-0000-00006F210000}"/>
    <cellStyle name="Normal 219 2" xfId="8544" xr:uid="{00000000-0005-0000-0000-000070210000}"/>
    <cellStyle name="Normal 22" xfId="8545" xr:uid="{00000000-0005-0000-0000-000071210000}"/>
    <cellStyle name="Normal 22 2" xfId="8546" xr:uid="{00000000-0005-0000-0000-000072210000}"/>
    <cellStyle name="Normal 22 2 2" xfId="8547" xr:uid="{00000000-0005-0000-0000-000073210000}"/>
    <cellStyle name="Normal 22 2 2 2" xfId="8548" xr:uid="{00000000-0005-0000-0000-000074210000}"/>
    <cellStyle name="Normal 22 2 2 2 2" xfId="8549" xr:uid="{00000000-0005-0000-0000-000075210000}"/>
    <cellStyle name="Normal 22 2 2 2 2 2" xfId="8550" xr:uid="{00000000-0005-0000-0000-000076210000}"/>
    <cellStyle name="Normal 22 2 2 2 3" xfId="8551" xr:uid="{00000000-0005-0000-0000-000077210000}"/>
    <cellStyle name="Normal 22 2 2 2 3 2" xfId="8552" xr:uid="{00000000-0005-0000-0000-000078210000}"/>
    <cellStyle name="Normal 22 2 2 2 4" xfId="8553" xr:uid="{00000000-0005-0000-0000-000079210000}"/>
    <cellStyle name="Normal 22 2 2 3" xfId="8554" xr:uid="{00000000-0005-0000-0000-00007A210000}"/>
    <cellStyle name="Normal 22 2 2 3 2" xfId="8555" xr:uid="{00000000-0005-0000-0000-00007B210000}"/>
    <cellStyle name="Normal 22 2 2 4" xfId="8556" xr:uid="{00000000-0005-0000-0000-00007C210000}"/>
    <cellStyle name="Normal 22 2 2 4 2" xfId="8557" xr:uid="{00000000-0005-0000-0000-00007D210000}"/>
    <cellStyle name="Normal 22 2 2 5" xfId="8558" xr:uid="{00000000-0005-0000-0000-00007E210000}"/>
    <cellStyle name="Normal 22 2 2 5 2" xfId="8559" xr:uid="{00000000-0005-0000-0000-00007F210000}"/>
    <cellStyle name="Normal 22 2 2 6" xfId="8560" xr:uid="{00000000-0005-0000-0000-000080210000}"/>
    <cellStyle name="Normal 22 2 3" xfId="8561" xr:uid="{00000000-0005-0000-0000-000081210000}"/>
    <cellStyle name="Normal 22 2 3 2" xfId="8562" xr:uid="{00000000-0005-0000-0000-000082210000}"/>
    <cellStyle name="Normal 22 2 3 2 2" xfId="8563" xr:uid="{00000000-0005-0000-0000-000083210000}"/>
    <cellStyle name="Normal 22 2 3 3" xfId="8564" xr:uid="{00000000-0005-0000-0000-000084210000}"/>
    <cellStyle name="Normal 22 2 3 3 2" xfId="8565" xr:uid="{00000000-0005-0000-0000-000085210000}"/>
    <cellStyle name="Normal 22 2 3 4" xfId="8566" xr:uid="{00000000-0005-0000-0000-000086210000}"/>
    <cellStyle name="Normal 22 2 4" xfId="8567" xr:uid="{00000000-0005-0000-0000-000087210000}"/>
    <cellStyle name="Normal 22 2 4 2" xfId="8568" xr:uid="{00000000-0005-0000-0000-000088210000}"/>
    <cellStyle name="Normal 22 2 5" xfId="8569" xr:uid="{00000000-0005-0000-0000-000089210000}"/>
    <cellStyle name="Normal 22 2 5 2" xfId="8570" xr:uid="{00000000-0005-0000-0000-00008A210000}"/>
    <cellStyle name="Normal 22 2 6" xfId="8571" xr:uid="{00000000-0005-0000-0000-00008B210000}"/>
    <cellStyle name="Normal 22 2 6 2" xfId="8572" xr:uid="{00000000-0005-0000-0000-00008C210000}"/>
    <cellStyle name="Normal 22 2 7" xfId="8573" xr:uid="{00000000-0005-0000-0000-00008D210000}"/>
    <cellStyle name="Normal 22 3" xfId="8574" xr:uid="{00000000-0005-0000-0000-00008E210000}"/>
    <cellStyle name="Normal 22 3 2" xfId="8575" xr:uid="{00000000-0005-0000-0000-00008F210000}"/>
    <cellStyle name="Normal 22 3 2 2" xfId="8576" xr:uid="{00000000-0005-0000-0000-000090210000}"/>
    <cellStyle name="Normal 22 3 2 2 2" xfId="8577" xr:uid="{00000000-0005-0000-0000-000091210000}"/>
    <cellStyle name="Normal 22 3 2 2 2 2" xfId="8578" xr:uid="{00000000-0005-0000-0000-000092210000}"/>
    <cellStyle name="Normal 22 3 2 2 3" xfId="8579" xr:uid="{00000000-0005-0000-0000-000093210000}"/>
    <cellStyle name="Normal 22 3 2 2 3 2" xfId="8580" xr:uid="{00000000-0005-0000-0000-000094210000}"/>
    <cellStyle name="Normal 22 3 2 2 4" xfId="8581" xr:uid="{00000000-0005-0000-0000-000095210000}"/>
    <cellStyle name="Normal 22 3 2 3" xfId="8582" xr:uid="{00000000-0005-0000-0000-000096210000}"/>
    <cellStyle name="Normal 22 3 2 3 2" xfId="8583" xr:uid="{00000000-0005-0000-0000-000097210000}"/>
    <cellStyle name="Normal 22 3 2 4" xfId="8584" xr:uid="{00000000-0005-0000-0000-000098210000}"/>
    <cellStyle name="Normal 22 3 2 4 2" xfId="8585" xr:uid="{00000000-0005-0000-0000-000099210000}"/>
    <cellStyle name="Normal 22 3 2 5" xfId="8586" xr:uid="{00000000-0005-0000-0000-00009A210000}"/>
    <cellStyle name="Normal 22 3 2 5 2" xfId="8587" xr:uid="{00000000-0005-0000-0000-00009B210000}"/>
    <cellStyle name="Normal 22 3 2 6" xfId="8588" xr:uid="{00000000-0005-0000-0000-00009C210000}"/>
    <cellStyle name="Normal 22 3 3" xfId="8589" xr:uid="{00000000-0005-0000-0000-00009D210000}"/>
    <cellStyle name="Normal 22 3 3 2" xfId="8590" xr:uid="{00000000-0005-0000-0000-00009E210000}"/>
    <cellStyle name="Normal 22 3 3 2 2" xfId="8591" xr:uid="{00000000-0005-0000-0000-00009F210000}"/>
    <cellStyle name="Normal 22 3 3 3" xfId="8592" xr:uid="{00000000-0005-0000-0000-0000A0210000}"/>
    <cellStyle name="Normal 22 3 3 3 2" xfId="8593" xr:uid="{00000000-0005-0000-0000-0000A1210000}"/>
    <cellStyle name="Normal 22 3 3 4" xfId="8594" xr:uid="{00000000-0005-0000-0000-0000A2210000}"/>
    <cellStyle name="Normal 22 3 4" xfId="8595" xr:uid="{00000000-0005-0000-0000-0000A3210000}"/>
    <cellStyle name="Normal 22 3 4 2" xfId="8596" xr:uid="{00000000-0005-0000-0000-0000A4210000}"/>
    <cellStyle name="Normal 22 3 5" xfId="8597" xr:uid="{00000000-0005-0000-0000-0000A5210000}"/>
    <cellStyle name="Normal 22 3 5 2" xfId="8598" xr:uid="{00000000-0005-0000-0000-0000A6210000}"/>
    <cellStyle name="Normal 22 3 6" xfId="8599" xr:uid="{00000000-0005-0000-0000-0000A7210000}"/>
    <cellStyle name="Normal 22 3 6 2" xfId="8600" xr:uid="{00000000-0005-0000-0000-0000A8210000}"/>
    <cellStyle name="Normal 22 3 7" xfId="8601" xr:uid="{00000000-0005-0000-0000-0000A9210000}"/>
    <cellStyle name="Normal 22 4" xfId="8602" xr:uid="{00000000-0005-0000-0000-0000AA210000}"/>
    <cellStyle name="Normal 22 4 2" xfId="8603" xr:uid="{00000000-0005-0000-0000-0000AB210000}"/>
    <cellStyle name="Normal 22 4 2 2" xfId="8604" xr:uid="{00000000-0005-0000-0000-0000AC210000}"/>
    <cellStyle name="Normal 22 4 2 2 2" xfId="8605" xr:uid="{00000000-0005-0000-0000-0000AD210000}"/>
    <cellStyle name="Normal 22 4 2 3" xfId="8606" xr:uid="{00000000-0005-0000-0000-0000AE210000}"/>
    <cellStyle name="Normal 22 4 2 3 2" xfId="8607" xr:uid="{00000000-0005-0000-0000-0000AF210000}"/>
    <cellStyle name="Normal 22 4 2 4" xfId="8608" xr:uid="{00000000-0005-0000-0000-0000B0210000}"/>
    <cellStyle name="Normal 22 4 3" xfId="8609" xr:uid="{00000000-0005-0000-0000-0000B1210000}"/>
    <cellStyle name="Normal 22 4 3 2" xfId="8610" xr:uid="{00000000-0005-0000-0000-0000B2210000}"/>
    <cellStyle name="Normal 22 4 4" xfId="8611" xr:uid="{00000000-0005-0000-0000-0000B3210000}"/>
    <cellStyle name="Normal 22 4 4 2" xfId="8612" xr:uid="{00000000-0005-0000-0000-0000B4210000}"/>
    <cellStyle name="Normal 22 4 5" xfId="8613" xr:uid="{00000000-0005-0000-0000-0000B5210000}"/>
    <cellStyle name="Normal 22 4 5 2" xfId="8614" xr:uid="{00000000-0005-0000-0000-0000B6210000}"/>
    <cellStyle name="Normal 22 4 6" xfId="8615" xr:uid="{00000000-0005-0000-0000-0000B7210000}"/>
    <cellStyle name="Normal 22 5" xfId="8616" xr:uid="{00000000-0005-0000-0000-0000B8210000}"/>
    <cellStyle name="Normal 22 5 2" xfId="8617" xr:uid="{00000000-0005-0000-0000-0000B9210000}"/>
    <cellStyle name="Normal 22 5 2 2" xfId="8618" xr:uid="{00000000-0005-0000-0000-0000BA210000}"/>
    <cellStyle name="Normal 22 5 3" xfId="8619" xr:uid="{00000000-0005-0000-0000-0000BB210000}"/>
    <cellStyle name="Normal 22 5 3 2" xfId="8620" xr:uid="{00000000-0005-0000-0000-0000BC210000}"/>
    <cellStyle name="Normal 22 5 4" xfId="8621" xr:uid="{00000000-0005-0000-0000-0000BD210000}"/>
    <cellStyle name="Normal 22 6" xfId="8622" xr:uid="{00000000-0005-0000-0000-0000BE210000}"/>
    <cellStyle name="Normal 22 6 2" xfId="8623" xr:uid="{00000000-0005-0000-0000-0000BF210000}"/>
    <cellStyle name="Normal 22 7" xfId="8624" xr:uid="{00000000-0005-0000-0000-0000C0210000}"/>
    <cellStyle name="Normal 22 7 2" xfId="8625" xr:uid="{00000000-0005-0000-0000-0000C1210000}"/>
    <cellStyle name="Normal 22 8" xfId="8626" xr:uid="{00000000-0005-0000-0000-0000C2210000}"/>
    <cellStyle name="Normal 22 8 2" xfId="8627" xr:uid="{00000000-0005-0000-0000-0000C3210000}"/>
    <cellStyle name="Normal 22 9" xfId="8628" xr:uid="{00000000-0005-0000-0000-0000C4210000}"/>
    <cellStyle name="Normal 220" xfId="8629" xr:uid="{00000000-0005-0000-0000-0000C5210000}"/>
    <cellStyle name="Normal 220 2" xfId="8630" xr:uid="{00000000-0005-0000-0000-0000C6210000}"/>
    <cellStyle name="Normal 221" xfId="8631" xr:uid="{00000000-0005-0000-0000-0000C7210000}"/>
    <cellStyle name="Normal 221 2" xfId="8632" xr:uid="{00000000-0005-0000-0000-0000C8210000}"/>
    <cellStyle name="Normal 222" xfId="8633" xr:uid="{00000000-0005-0000-0000-0000C9210000}"/>
    <cellStyle name="Normal 222 2" xfId="8634" xr:uid="{00000000-0005-0000-0000-0000CA210000}"/>
    <cellStyle name="Normal 223" xfId="8635" xr:uid="{00000000-0005-0000-0000-0000CB210000}"/>
    <cellStyle name="Normal 223 2" xfId="8636" xr:uid="{00000000-0005-0000-0000-0000CC210000}"/>
    <cellStyle name="Normal 224" xfId="8637" xr:uid="{00000000-0005-0000-0000-0000CD210000}"/>
    <cellStyle name="Normal 224 2" xfId="8638" xr:uid="{00000000-0005-0000-0000-0000CE210000}"/>
    <cellStyle name="Normal 225" xfId="8639" xr:uid="{00000000-0005-0000-0000-0000CF210000}"/>
    <cellStyle name="Normal 225 2" xfId="8640" xr:uid="{00000000-0005-0000-0000-0000D0210000}"/>
    <cellStyle name="Normal 226" xfId="8641" xr:uid="{00000000-0005-0000-0000-0000D1210000}"/>
    <cellStyle name="Normal 226 2" xfId="8642" xr:uid="{00000000-0005-0000-0000-0000D2210000}"/>
    <cellStyle name="Normal 227" xfId="8643" xr:uid="{00000000-0005-0000-0000-0000D3210000}"/>
    <cellStyle name="Normal 227 2" xfId="8644" xr:uid="{00000000-0005-0000-0000-0000D4210000}"/>
    <cellStyle name="Normal 228" xfId="8645" xr:uid="{00000000-0005-0000-0000-0000D5210000}"/>
    <cellStyle name="Normal 228 2" xfId="8646" xr:uid="{00000000-0005-0000-0000-0000D6210000}"/>
    <cellStyle name="Normal 229" xfId="8647" xr:uid="{00000000-0005-0000-0000-0000D7210000}"/>
    <cellStyle name="Normal 229 2" xfId="8648" xr:uid="{00000000-0005-0000-0000-0000D8210000}"/>
    <cellStyle name="Normal 23" xfId="8649" xr:uid="{00000000-0005-0000-0000-0000D9210000}"/>
    <cellStyle name="Normal 23 2" xfId="8650" xr:uid="{00000000-0005-0000-0000-0000DA210000}"/>
    <cellStyle name="Normal 23 2 2" xfId="8651" xr:uid="{00000000-0005-0000-0000-0000DB210000}"/>
    <cellStyle name="Normal 23 2 2 2" xfId="8652" xr:uid="{00000000-0005-0000-0000-0000DC210000}"/>
    <cellStyle name="Normal 23 2 2 2 2" xfId="8653" xr:uid="{00000000-0005-0000-0000-0000DD210000}"/>
    <cellStyle name="Normal 23 2 2 2 2 2" xfId="8654" xr:uid="{00000000-0005-0000-0000-0000DE210000}"/>
    <cellStyle name="Normal 23 2 2 2 3" xfId="8655" xr:uid="{00000000-0005-0000-0000-0000DF210000}"/>
    <cellStyle name="Normal 23 2 2 2 3 2" xfId="8656" xr:uid="{00000000-0005-0000-0000-0000E0210000}"/>
    <cellStyle name="Normal 23 2 2 2 4" xfId="8657" xr:uid="{00000000-0005-0000-0000-0000E1210000}"/>
    <cellStyle name="Normal 23 2 2 3" xfId="8658" xr:uid="{00000000-0005-0000-0000-0000E2210000}"/>
    <cellStyle name="Normal 23 2 2 3 2" xfId="8659" xr:uid="{00000000-0005-0000-0000-0000E3210000}"/>
    <cellStyle name="Normal 23 2 2 4" xfId="8660" xr:uid="{00000000-0005-0000-0000-0000E4210000}"/>
    <cellStyle name="Normal 23 2 2 4 2" xfId="8661" xr:uid="{00000000-0005-0000-0000-0000E5210000}"/>
    <cellStyle name="Normal 23 2 2 5" xfId="8662" xr:uid="{00000000-0005-0000-0000-0000E6210000}"/>
    <cellStyle name="Normal 23 2 2 5 2" xfId="8663" xr:uid="{00000000-0005-0000-0000-0000E7210000}"/>
    <cellStyle name="Normal 23 2 2 6" xfId="8664" xr:uid="{00000000-0005-0000-0000-0000E8210000}"/>
    <cellStyle name="Normal 23 2 3" xfId="8665" xr:uid="{00000000-0005-0000-0000-0000E9210000}"/>
    <cellStyle name="Normal 23 2 3 2" xfId="8666" xr:uid="{00000000-0005-0000-0000-0000EA210000}"/>
    <cellStyle name="Normal 23 2 3 2 2" xfId="8667" xr:uid="{00000000-0005-0000-0000-0000EB210000}"/>
    <cellStyle name="Normal 23 2 3 3" xfId="8668" xr:uid="{00000000-0005-0000-0000-0000EC210000}"/>
    <cellStyle name="Normal 23 2 3 3 2" xfId="8669" xr:uid="{00000000-0005-0000-0000-0000ED210000}"/>
    <cellStyle name="Normal 23 2 3 4" xfId="8670" xr:uid="{00000000-0005-0000-0000-0000EE210000}"/>
    <cellStyle name="Normal 23 2 4" xfId="8671" xr:uid="{00000000-0005-0000-0000-0000EF210000}"/>
    <cellStyle name="Normal 23 2 4 2" xfId="8672" xr:uid="{00000000-0005-0000-0000-0000F0210000}"/>
    <cellStyle name="Normal 23 2 5" xfId="8673" xr:uid="{00000000-0005-0000-0000-0000F1210000}"/>
    <cellStyle name="Normal 23 2 5 2" xfId="8674" xr:uid="{00000000-0005-0000-0000-0000F2210000}"/>
    <cellStyle name="Normal 23 2 6" xfId="8675" xr:uid="{00000000-0005-0000-0000-0000F3210000}"/>
    <cellStyle name="Normal 23 2 6 2" xfId="8676" xr:uid="{00000000-0005-0000-0000-0000F4210000}"/>
    <cellStyle name="Normal 23 2 7" xfId="8677" xr:uid="{00000000-0005-0000-0000-0000F5210000}"/>
    <cellStyle name="Normal 23 3" xfId="8678" xr:uid="{00000000-0005-0000-0000-0000F6210000}"/>
    <cellStyle name="Normal 23 3 2" xfId="8679" xr:uid="{00000000-0005-0000-0000-0000F7210000}"/>
    <cellStyle name="Normal 23 3 2 2" xfId="8680" xr:uid="{00000000-0005-0000-0000-0000F8210000}"/>
    <cellStyle name="Normal 23 3 2 2 2" xfId="8681" xr:uid="{00000000-0005-0000-0000-0000F9210000}"/>
    <cellStyle name="Normal 23 3 2 2 2 2" xfId="8682" xr:uid="{00000000-0005-0000-0000-0000FA210000}"/>
    <cellStyle name="Normal 23 3 2 2 3" xfId="8683" xr:uid="{00000000-0005-0000-0000-0000FB210000}"/>
    <cellStyle name="Normal 23 3 2 2 3 2" xfId="8684" xr:uid="{00000000-0005-0000-0000-0000FC210000}"/>
    <cellStyle name="Normal 23 3 2 2 4" xfId="8685" xr:uid="{00000000-0005-0000-0000-0000FD210000}"/>
    <cellStyle name="Normal 23 3 2 3" xfId="8686" xr:uid="{00000000-0005-0000-0000-0000FE210000}"/>
    <cellStyle name="Normal 23 3 2 3 2" xfId="8687" xr:uid="{00000000-0005-0000-0000-0000FF210000}"/>
    <cellStyle name="Normal 23 3 2 4" xfId="8688" xr:uid="{00000000-0005-0000-0000-000000220000}"/>
    <cellStyle name="Normal 23 3 2 4 2" xfId="8689" xr:uid="{00000000-0005-0000-0000-000001220000}"/>
    <cellStyle name="Normal 23 3 2 5" xfId="8690" xr:uid="{00000000-0005-0000-0000-000002220000}"/>
    <cellStyle name="Normal 23 3 2 5 2" xfId="8691" xr:uid="{00000000-0005-0000-0000-000003220000}"/>
    <cellStyle name="Normal 23 3 2 6" xfId="8692" xr:uid="{00000000-0005-0000-0000-000004220000}"/>
    <cellStyle name="Normal 23 3 3" xfId="8693" xr:uid="{00000000-0005-0000-0000-000005220000}"/>
    <cellStyle name="Normal 23 3 3 2" xfId="8694" xr:uid="{00000000-0005-0000-0000-000006220000}"/>
    <cellStyle name="Normal 23 3 3 2 2" xfId="8695" xr:uid="{00000000-0005-0000-0000-000007220000}"/>
    <cellStyle name="Normal 23 3 3 3" xfId="8696" xr:uid="{00000000-0005-0000-0000-000008220000}"/>
    <cellStyle name="Normal 23 3 3 3 2" xfId="8697" xr:uid="{00000000-0005-0000-0000-000009220000}"/>
    <cellStyle name="Normal 23 3 3 4" xfId="8698" xr:uid="{00000000-0005-0000-0000-00000A220000}"/>
    <cellStyle name="Normal 23 3 4" xfId="8699" xr:uid="{00000000-0005-0000-0000-00000B220000}"/>
    <cellStyle name="Normal 23 3 4 2" xfId="8700" xr:uid="{00000000-0005-0000-0000-00000C220000}"/>
    <cellStyle name="Normal 23 3 5" xfId="8701" xr:uid="{00000000-0005-0000-0000-00000D220000}"/>
    <cellStyle name="Normal 23 3 5 2" xfId="8702" xr:uid="{00000000-0005-0000-0000-00000E220000}"/>
    <cellStyle name="Normal 23 3 6" xfId="8703" xr:uid="{00000000-0005-0000-0000-00000F220000}"/>
    <cellStyle name="Normal 23 3 6 2" xfId="8704" xr:uid="{00000000-0005-0000-0000-000010220000}"/>
    <cellStyle name="Normal 23 3 7" xfId="8705" xr:uid="{00000000-0005-0000-0000-000011220000}"/>
    <cellStyle name="Normal 23 4" xfId="8706" xr:uid="{00000000-0005-0000-0000-000012220000}"/>
    <cellStyle name="Normal 23 4 2" xfId="8707" xr:uid="{00000000-0005-0000-0000-000013220000}"/>
    <cellStyle name="Normal 23 4 2 2" xfId="8708" xr:uid="{00000000-0005-0000-0000-000014220000}"/>
    <cellStyle name="Normal 23 4 2 2 2" xfId="8709" xr:uid="{00000000-0005-0000-0000-000015220000}"/>
    <cellStyle name="Normal 23 4 2 3" xfId="8710" xr:uid="{00000000-0005-0000-0000-000016220000}"/>
    <cellStyle name="Normal 23 4 2 3 2" xfId="8711" xr:uid="{00000000-0005-0000-0000-000017220000}"/>
    <cellStyle name="Normal 23 4 2 4" xfId="8712" xr:uid="{00000000-0005-0000-0000-000018220000}"/>
    <cellStyle name="Normal 23 4 3" xfId="8713" xr:uid="{00000000-0005-0000-0000-000019220000}"/>
    <cellStyle name="Normal 23 4 3 2" xfId="8714" xr:uid="{00000000-0005-0000-0000-00001A220000}"/>
    <cellStyle name="Normal 23 4 4" xfId="8715" xr:uid="{00000000-0005-0000-0000-00001B220000}"/>
    <cellStyle name="Normal 23 4 4 2" xfId="8716" xr:uid="{00000000-0005-0000-0000-00001C220000}"/>
    <cellStyle name="Normal 23 4 5" xfId="8717" xr:uid="{00000000-0005-0000-0000-00001D220000}"/>
    <cellStyle name="Normal 23 4 5 2" xfId="8718" xr:uid="{00000000-0005-0000-0000-00001E220000}"/>
    <cellStyle name="Normal 23 4 6" xfId="8719" xr:uid="{00000000-0005-0000-0000-00001F220000}"/>
    <cellStyle name="Normal 23 5" xfId="8720" xr:uid="{00000000-0005-0000-0000-000020220000}"/>
    <cellStyle name="Normal 23 5 2" xfId="8721" xr:uid="{00000000-0005-0000-0000-000021220000}"/>
    <cellStyle name="Normal 23 5 2 2" xfId="8722" xr:uid="{00000000-0005-0000-0000-000022220000}"/>
    <cellStyle name="Normal 23 5 3" xfId="8723" xr:uid="{00000000-0005-0000-0000-000023220000}"/>
    <cellStyle name="Normal 23 5 3 2" xfId="8724" xr:uid="{00000000-0005-0000-0000-000024220000}"/>
    <cellStyle name="Normal 23 5 4" xfId="8725" xr:uid="{00000000-0005-0000-0000-000025220000}"/>
    <cellStyle name="Normal 23 6" xfId="8726" xr:uid="{00000000-0005-0000-0000-000026220000}"/>
    <cellStyle name="Normal 23 6 2" xfId="8727" xr:uid="{00000000-0005-0000-0000-000027220000}"/>
    <cellStyle name="Normal 23 7" xfId="8728" xr:uid="{00000000-0005-0000-0000-000028220000}"/>
    <cellStyle name="Normal 23 7 2" xfId="8729" xr:uid="{00000000-0005-0000-0000-000029220000}"/>
    <cellStyle name="Normal 23 8" xfId="8730" xr:uid="{00000000-0005-0000-0000-00002A220000}"/>
    <cellStyle name="Normal 23 8 2" xfId="8731" xr:uid="{00000000-0005-0000-0000-00002B220000}"/>
    <cellStyle name="Normal 23 9" xfId="8732" xr:uid="{00000000-0005-0000-0000-00002C220000}"/>
    <cellStyle name="Normal 230" xfId="8733" xr:uid="{00000000-0005-0000-0000-00002D220000}"/>
    <cellStyle name="Normal 230 2" xfId="8734" xr:uid="{00000000-0005-0000-0000-00002E220000}"/>
    <cellStyle name="Normal 231" xfId="8735" xr:uid="{00000000-0005-0000-0000-00002F220000}"/>
    <cellStyle name="Normal 231 2" xfId="8736" xr:uid="{00000000-0005-0000-0000-000030220000}"/>
    <cellStyle name="Normal 232" xfId="8737" xr:uid="{00000000-0005-0000-0000-000031220000}"/>
    <cellStyle name="Normal 232 2" xfId="8738" xr:uid="{00000000-0005-0000-0000-000032220000}"/>
    <cellStyle name="Normal 233" xfId="8739" xr:uid="{00000000-0005-0000-0000-000033220000}"/>
    <cellStyle name="Normal 233 2" xfId="8740" xr:uid="{00000000-0005-0000-0000-000034220000}"/>
    <cellStyle name="Normal 234" xfId="8741" xr:uid="{00000000-0005-0000-0000-000035220000}"/>
    <cellStyle name="Normal 234 2" xfId="8742" xr:uid="{00000000-0005-0000-0000-000036220000}"/>
    <cellStyle name="Normal 235" xfId="8743" xr:uid="{00000000-0005-0000-0000-000037220000}"/>
    <cellStyle name="Normal 235 2" xfId="8744" xr:uid="{00000000-0005-0000-0000-000038220000}"/>
    <cellStyle name="Normal 236" xfId="8745" xr:uid="{00000000-0005-0000-0000-000039220000}"/>
    <cellStyle name="Normal 236 2" xfId="8746" xr:uid="{00000000-0005-0000-0000-00003A220000}"/>
    <cellStyle name="Normal 237" xfId="8747" xr:uid="{00000000-0005-0000-0000-00003B220000}"/>
    <cellStyle name="Normal 237 2" xfId="8748" xr:uid="{00000000-0005-0000-0000-00003C220000}"/>
    <cellStyle name="Normal 238" xfId="8749" xr:uid="{00000000-0005-0000-0000-00003D220000}"/>
    <cellStyle name="Normal 239" xfId="8750" xr:uid="{00000000-0005-0000-0000-00003E220000}"/>
    <cellStyle name="Normal 24" xfId="8751" xr:uid="{00000000-0005-0000-0000-00003F220000}"/>
    <cellStyle name="Normal 24 2" xfId="8752" xr:uid="{00000000-0005-0000-0000-000040220000}"/>
    <cellStyle name="Normal 24 2 2" xfId="8753" xr:uid="{00000000-0005-0000-0000-000041220000}"/>
    <cellStyle name="Normal 24 2 2 2" xfId="8754" xr:uid="{00000000-0005-0000-0000-000042220000}"/>
    <cellStyle name="Normal 24 2 2 2 2" xfId="8755" xr:uid="{00000000-0005-0000-0000-000043220000}"/>
    <cellStyle name="Normal 24 2 2 2 2 2" xfId="8756" xr:uid="{00000000-0005-0000-0000-000044220000}"/>
    <cellStyle name="Normal 24 2 2 2 3" xfId="8757" xr:uid="{00000000-0005-0000-0000-000045220000}"/>
    <cellStyle name="Normal 24 2 2 2 3 2" xfId="8758" xr:uid="{00000000-0005-0000-0000-000046220000}"/>
    <cellStyle name="Normal 24 2 2 2 4" xfId="8759" xr:uid="{00000000-0005-0000-0000-000047220000}"/>
    <cellStyle name="Normal 24 2 2 3" xfId="8760" xr:uid="{00000000-0005-0000-0000-000048220000}"/>
    <cellStyle name="Normal 24 2 2 3 2" xfId="8761" xr:uid="{00000000-0005-0000-0000-000049220000}"/>
    <cellStyle name="Normal 24 2 2 4" xfId="8762" xr:uid="{00000000-0005-0000-0000-00004A220000}"/>
    <cellStyle name="Normal 24 2 2 4 2" xfId="8763" xr:uid="{00000000-0005-0000-0000-00004B220000}"/>
    <cellStyle name="Normal 24 2 2 5" xfId="8764" xr:uid="{00000000-0005-0000-0000-00004C220000}"/>
    <cellStyle name="Normal 24 2 2 5 2" xfId="8765" xr:uid="{00000000-0005-0000-0000-00004D220000}"/>
    <cellStyle name="Normal 24 2 2 6" xfId="8766" xr:uid="{00000000-0005-0000-0000-00004E220000}"/>
    <cellStyle name="Normal 24 2 3" xfId="8767" xr:uid="{00000000-0005-0000-0000-00004F220000}"/>
    <cellStyle name="Normal 24 2 3 2" xfId="8768" xr:uid="{00000000-0005-0000-0000-000050220000}"/>
    <cellStyle name="Normal 24 2 3 2 2" xfId="8769" xr:uid="{00000000-0005-0000-0000-000051220000}"/>
    <cellStyle name="Normal 24 2 3 3" xfId="8770" xr:uid="{00000000-0005-0000-0000-000052220000}"/>
    <cellStyle name="Normal 24 2 3 3 2" xfId="8771" xr:uid="{00000000-0005-0000-0000-000053220000}"/>
    <cellStyle name="Normal 24 2 3 4" xfId="8772" xr:uid="{00000000-0005-0000-0000-000054220000}"/>
    <cellStyle name="Normal 24 2 4" xfId="8773" xr:uid="{00000000-0005-0000-0000-000055220000}"/>
    <cellStyle name="Normal 24 2 4 2" xfId="8774" xr:uid="{00000000-0005-0000-0000-000056220000}"/>
    <cellStyle name="Normal 24 2 5" xfId="8775" xr:uid="{00000000-0005-0000-0000-000057220000}"/>
    <cellStyle name="Normal 24 2 5 2" xfId="8776" xr:uid="{00000000-0005-0000-0000-000058220000}"/>
    <cellStyle name="Normal 24 2 6" xfId="8777" xr:uid="{00000000-0005-0000-0000-000059220000}"/>
    <cellStyle name="Normal 24 2 6 2" xfId="8778" xr:uid="{00000000-0005-0000-0000-00005A220000}"/>
    <cellStyle name="Normal 24 2 7" xfId="8779" xr:uid="{00000000-0005-0000-0000-00005B220000}"/>
    <cellStyle name="Normal 24 3" xfId="8780" xr:uid="{00000000-0005-0000-0000-00005C220000}"/>
    <cellStyle name="Normal 24 3 2" xfId="8781" xr:uid="{00000000-0005-0000-0000-00005D220000}"/>
    <cellStyle name="Normal 24 3 2 2" xfId="8782" xr:uid="{00000000-0005-0000-0000-00005E220000}"/>
    <cellStyle name="Normal 24 3 2 2 2" xfId="8783" xr:uid="{00000000-0005-0000-0000-00005F220000}"/>
    <cellStyle name="Normal 24 3 2 2 2 2" xfId="8784" xr:uid="{00000000-0005-0000-0000-000060220000}"/>
    <cellStyle name="Normal 24 3 2 2 3" xfId="8785" xr:uid="{00000000-0005-0000-0000-000061220000}"/>
    <cellStyle name="Normal 24 3 2 2 3 2" xfId="8786" xr:uid="{00000000-0005-0000-0000-000062220000}"/>
    <cellStyle name="Normal 24 3 2 2 4" xfId="8787" xr:uid="{00000000-0005-0000-0000-000063220000}"/>
    <cellStyle name="Normal 24 3 2 3" xfId="8788" xr:uid="{00000000-0005-0000-0000-000064220000}"/>
    <cellStyle name="Normal 24 3 2 3 2" xfId="8789" xr:uid="{00000000-0005-0000-0000-000065220000}"/>
    <cellStyle name="Normal 24 3 2 4" xfId="8790" xr:uid="{00000000-0005-0000-0000-000066220000}"/>
    <cellStyle name="Normal 24 3 2 4 2" xfId="8791" xr:uid="{00000000-0005-0000-0000-000067220000}"/>
    <cellStyle name="Normal 24 3 2 5" xfId="8792" xr:uid="{00000000-0005-0000-0000-000068220000}"/>
    <cellStyle name="Normal 24 3 2 5 2" xfId="8793" xr:uid="{00000000-0005-0000-0000-000069220000}"/>
    <cellStyle name="Normal 24 3 2 6" xfId="8794" xr:uid="{00000000-0005-0000-0000-00006A220000}"/>
    <cellStyle name="Normal 24 3 3" xfId="8795" xr:uid="{00000000-0005-0000-0000-00006B220000}"/>
    <cellStyle name="Normal 24 3 3 2" xfId="8796" xr:uid="{00000000-0005-0000-0000-00006C220000}"/>
    <cellStyle name="Normal 24 3 3 2 2" xfId="8797" xr:uid="{00000000-0005-0000-0000-00006D220000}"/>
    <cellStyle name="Normal 24 3 3 3" xfId="8798" xr:uid="{00000000-0005-0000-0000-00006E220000}"/>
    <cellStyle name="Normal 24 3 3 3 2" xfId="8799" xr:uid="{00000000-0005-0000-0000-00006F220000}"/>
    <cellStyle name="Normal 24 3 3 4" xfId="8800" xr:uid="{00000000-0005-0000-0000-000070220000}"/>
    <cellStyle name="Normal 24 3 4" xfId="8801" xr:uid="{00000000-0005-0000-0000-000071220000}"/>
    <cellStyle name="Normal 24 3 4 2" xfId="8802" xr:uid="{00000000-0005-0000-0000-000072220000}"/>
    <cellStyle name="Normal 24 3 5" xfId="8803" xr:uid="{00000000-0005-0000-0000-000073220000}"/>
    <cellStyle name="Normal 24 3 5 2" xfId="8804" xr:uid="{00000000-0005-0000-0000-000074220000}"/>
    <cellStyle name="Normal 24 3 6" xfId="8805" xr:uid="{00000000-0005-0000-0000-000075220000}"/>
    <cellStyle name="Normal 24 3 6 2" xfId="8806" xr:uid="{00000000-0005-0000-0000-000076220000}"/>
    <cellStyle name="Normal 24 3 7" xfId="8807" xr:uid="{00000000-0005-0000-0000-000077220000}"/>
    <cellStyle name="Normal 24 4" xfId="8808" xr:uid="{00000000-0005-0000-0000-000078220000}"/>
    <cellStyle name="Normal 24 4 2" xfId="8809" xr:uid="{00000000-0005-0000-0000-000079220000}"/>
    <cellStyle name="Normal 24 4 2 2" xfId="8810" xr:uid="{00000000-0005-0000-0000-00007A220000}"/>
    <cellStyle name="Normal 24 4 2 2 2" xfId="8811" xr:uid="{00000000-0005-0000-0000-00007B220000}"/>
    <cellStyle name="Normal 24 4 2 3" xfId="8812" xr:uid="{00000000-0005-0000-0000-00007C220000}"/>
    <cellStyle name="Normal 24 4 2 3 2" xfId="8813" xr:uid="{00000000-0005-0000-0000-00007D220000}"/>
    <cellStyle name="Normal 24 4 2 4" xfId="8814" xr:uid="{00000000-0005-0000-0000-00007E220000}"/>
    <cellStyle name="Normal 24 4 3" xfId="8815" xr:uid="{00000000-0005-0000-0000-00007F220000}"/>
    <cellStyle name="Normal 24 4 3 2" xfId="8816" xr:uid="{00000000-0005-0000-0000-000080220000}"/>
    <cellStyle name="Normal 24 4 4" xfId="8817" xr:uid="{00000000-0005-0000-0000-000081220000}"/>
    <cellStyle name="Normal 24 4 4 2" xfId="8818" xr:uid="{00000000-0005-0000-0000-000082220000}"/>
    <cellStyle name="Normal 24 4 5" xfId="8819" xr:uid="{00000000-0005-0000-0000-000083220000}"/>
    <cellStyle name="Normal 24 4 5 2" xfId="8820" xr:uid="{00000000-0005-0000-0000-000084220000}"/>
    <cellStyle name="Normal 24 4 6" xfId="8821" xr:uid="{00000000-0005-0000-0000-000085220000}"/>
    <cellStyle name="Normal 24 5" xfId="8822" xr:uid="{00000000-0005-0000-0000-000086220000}"/>
    <cellStyle name="Normal 24 5 2" xfId="8823" xr:uid="{00000000-0005-0000-0000-000087220000}"/>
    <cellStyle name="Normal 24 5 2 2" xfId="8824" xr:uid="{00000000-0005-0000-0000-000088220000}"/>
    <cellStyle name="Normal 24 5 3" xfId="8825" xr:uid="{00000000-0005-0000-0000-000089220000}"/>
    <cellStyle name="Normal 24 5 3 2" xfId="8826" xr:uid="{00000000-0005-0000-0000-00008A220000}"/>
    <cellStyle name="Normal 24 5 4" xfId="8827" xr:uid="{00000000-0005-0000-0000-00008B220000}"/>
    <cellStyle name="Normal 24 6" xfId="8828" xr:uid="{00000000-0005-0000-0000-00008C220000}"/>
    <cellStyle name="Normal 24 6 2" xfId="8829" xr:uid="{00000000-0005-0000-0000-00008D220000}"/>
    <cellStyle name="Normal 24 7" xfId="8830" xr:uid="{00000000-0005-0000-0000-00008E220000}"/>
    <cellStyle name="Normal 24 7 2" xfId="8831" xr:uid="{00000000-0005-0000-0000-00008F220000}"/>
    <cellStyle name="Normal 24 8" xfId="8832" xr:uid="{00000000-0005-0000-0000-000090220000}"/>
    <cellStyle name="Normal 24 8 2" xfId="8833" xr:uid="{00000000-0005-0000-0000-000091220000}"/>
    <cellStyle name="Normal 24 9" xfId="8834" xr:uid="{00000000-0005-0000-0000-000092220000}"/>
    <cellStyle name="Normal 240" xfId="8835" xr:uid="{00000000-0005-0000-0000-000093220000}"/>
    <cellStyle name="Normal 241" xfId="8836" xr:uid="{00000000-0005-0000-0000-000094220000}"/>
    <cellStyle name="Normal 242" xfId="16616" xr:uid="{00000000-0005-0000-0000-000095220000}"/>
    <cellStyle name="Normal 243" xfId="16618" xr:uid="{00000000-0005-0000-0000-000096220000}"/>
    <cellStyle name="Normal 244" xfId="16620" xr:uid="{00000000-0005-0000-0000-000097220000}"/>
    <cellStyle name="Normal 245" xfId="16622" xr:uid="{00000000-0005-0000-0000-000098220000}"/>
    <cellStyle name="Normal 246" xfId="16624" xr:uid="{00000000-0005-0000-0000-000099220000}"/>
    <cellStyle name="Normal 247" xfId="16626" xr:uid="{00000000-0005-0000-0000-00009A220000}"/>
    <cellStyle name="Normal 248" xfId="16628" xr:uid="{00000000-0005-0000-0000-00009B220000}"/>
    <cellStyle name="Normal 249" xfId="16630" xr:uid="{00000000-0005-0000-0000-00009C220000}"/>
    <cellStyle name="Normal 25" xfId="8837" xr:uid="{00000000-0005-0000-0000-00009D220000}"/>
    <cellStyle name="Normal 25 2" xfId="8838" xr:uid="{00000000-0005-0000-0000-00009E220000}"/>
    <cellStyle name="Normal 25 2 2" xfId="8839" xr:uid="{00000000-0005-0000-0000-00009F220000}"/>
    <cellStyle name="Normal 25 2 2 2" xfId="8840" xr:uid="{00000000-0005-0000-0000-0000A0220000}"/>
    <cellStyle name="Normal 25 2 2 2 2" xfId="8841" xr:uid="{00000000-0005-0000-0000-0000A1220000}"/>
    <cellStyle name="Normal 25 2 2 2 2 2" xfId="8842" xr:uid="{00000000-0005-0000-0000-0000A2220000}"/>
    <cellStyle name="Normal 25 2 2 2 3" xfId="8843" xr:uid="{00000000-0005-0000-0000-0000A3220000}"/>
    <cellStyle name="Normal 25 2 2 2 3 2" xfId="8844" xr:uid="{00000000-0005-0000-0000-0000A4220000}"/>
    <cellStyle name="Normal 25 2 2 2 4" xfId="8845" xr:uid="{00000000-0005-0000-0000-0000A5220000}"/>
    <cellStyle name="Normal 25 2 2 3" xfId="8846" xr:uid="{00000000-0005-0000-0000-0000A6220000}"/>
    <cellStyle name="Normal 25 2 2 3 2" xfId="8847" xr:uid="{00000000-0005-0000-0000-0000A7220000}"/>
    <cellStyle name="Normal 25 2 2 4" xfId="8848" xr:uid="{00000000-0005-0000-0000-0000A8220000}"/>
    <cellStyle name="Normal 25 2 2 4 2" xfId="8849" xr:uid="{00000000-0005-0000-0000-0000A9220000}"/>
    <cellStyle name="Normal 25 2 2 5" xfId="8850" xr:uid="{00000000-0005-0000-0000-0000AA220000}"/>
    <cellStyle name="Normal 25 2 2 5 2" xfId="8851" xr:uid="{00000000-0005-0000-0000-0000AB220000}"/>
    <cellStyle name="Normal 25 2 2 6" xfId="8852" xr:uid="{00000000-0005-0000-0000-0000AC220000}"/>
    <cellStyle name="Normal 25 2 3" xfId="8853" xr:uid="{00000000-0005-0000-0000-0000AD220000}"/>
    <cellStyle name="Normal 25 2 3 2" xfId="8854" xr:uid="{00000000-0005-0000-0000-0000AE220000}"/>
    <cellStyle name="Normal 25 2 3 2 2" xfId="8855" xr:uid="{00000000-0005-0000-0000-0000AF220000}"/>
    <cellStyle name="Normal 25 2 3 3" xfId="8856" xr:uid="{00000000-0005-0000-0000-0000B0220000}"/>
    <cellStyle name="Normal 25 2 3 3 2" xfId="8857" xr:uid="{00000000-0005-0000-0000-0000B1220000}"/>
    <cellStyle name="Normal 25 2 3 4" xfId="8858" xr:uid="{00000000-0005-0000-0000-0000B2220000}"/>
    <cellStyle name="Normal 25 2 4" xfId="8859" xr:uid="{00000000-0005-0000-0000-0000B3220000}"/>
    <cellStyle name="Normal 25 2 4 2" xfId="8860" xr:uid="{00000000-0005-0000-0000-0000B4220000}"/>
    <cellStyle name="Normal 25 2 5" xfId="8861" xr:uid="{00000000-0005-0000-0000-0000B5220000}"/>
    <cellStyle name="Normal 25 2 5 2" xfId="8862" xr:uid="{00000000-0005-0000-0000-0000B6220000}"/>
    <cellStyle name="Normal 25 2 6" xfId="8863" xr:uid="{00000000-0005-0000-0000-0000B7220000}"/>
    <cellStyle name="Normal 25 2 6 2" xfId="8864" xr:uid="{00000000-0005-0000-0000-0000B8220000}"/>
    <cellStyle name="Normal 25 2 7" xfId="8865" xr:uid="{00000000-0005-0000-0000-0000B9220000}"/>
    <cellStyle name="Normal 25 3" xfId="8866" xr:uid="{00000000-0005-0000-0000-0000BA220000}"/>
    <cellStyle name="Normal 25 3 2" xfId="8867" xr:uid="{00000000-0005-0000-0000-0000BB220000}"/>
    <cellStyle name="Normal 25 3 2 2" xfId="8868" xr:uid="{00000000-0005-0000-0000-0000BC220000}"/>
    <cellStyle name="Normal 25 3 2 2 2" xfId="8869" xr:uid="{00000000-0005-0000-0000-0000BD220000}"/>
    <cellStyle name="Normal 25 3 2 2 2 2" xfId="8870" xr:uid="{00000000-0005-0000-0000-0000BE220000}"/>
    <cellStyle name="Normal 25 3 2 2 3" xfId="8871" xr:uid="{00000000-0005-0000-0000-0000BF220000}"/>
    <cellStyle name="Normal 25 3 2 2 3 2" xfId="8872" xr:uid="{00000000-0005-0000-0000-0000C0220000}"/>
    <cellStyle name="Normal 25 3 2 2 4" xfId="8873" xr:uid="{00000000-0005-0000-0000-0000C1220000}"/>
    <cellStyle name="Normal 25 3 2 3" xfId="8874" xr:uid="{00000000-0005-0000-0000-0000C2220000}"/>
    <cellStyle name="Normal 25 3 2 3 2" xfId="8875" xr:uid="{00000000-0005-0000-0000-0000C3220000}"/>
    <cellStyle name="Normal 25 3 2 4" xfId="8876" xr:uid="{00000000-0005-0000-0000-0000C4220000}"/>
    <cellStyle name="Normal 25 3 2 4 2" xfId="8877" xr:uid="{00000000-0005-0000-0000-0000C5220000}"/>
    <cellStyle name="Normal 25 3 2 5" xfId="8878" xr:uid="{00000000-0005-0000-0000-0000C6220000}"/>
    <cellStyle name="Normal 25 3 2 5 2" xfId="8879" xr:uid="{00000000-0005-0000-0000-0000C7220000}"/>
    <cellStyle name="Normal 25 3 2 6" xfId="8880" xr:uid="{00000000-0005-0000-0000-0000C8220000}"/>
    <cellStyle name="Normal 25 3 3" xfId="8881" xr:uid="{00000000-0005-0000-0000-0000C9220000}"/>
    <cellStyle name="Normal 25 3 3 2" xfId="8882" xr:uid="{00000000-0005-0000-0000-0000CA220000}"/>
    <cellStyle name="Normal 25 3 3 2 2" xfId="8883" xr:uid="{00000000-0005-0000-0000-0000CB220000}"/>
    <cellStyle name="Normal 25 3 3 3" xfId="8884" xr:uid="{00000000-0005-0000-0000-0000CC220000}"/>
    <cellStyle name="Normal 25 3 3 3 2" xfId="8885" xr:uid="{00000000-0005-0000-0000-0000CD220000}"/>
    <cellStyle name="Normal 25 3 3 4" xfId="8886" xr:uid="{00000000-0005-0000-0000-0000CE220000}"/>
    <cellStyle name="Normal 25 3 4" xfId="8887" xr:uid="{00000000-0005-0000-0000-0000CF220000}"/>
    <cellStyle name="Normal 25 3 4 2" xfId="8888" xr:uid="{00000000-0005-0000-0000-0000D0220000}"/>
    <cellStyle name="Normal 25 3 5" xfId="8889" xr:uid="{00000000-0005-0000-0000-0000D1220000}"/>
    <cellStyle name="Normal 25 3 5 2" xfId="8890" xr:uid="{00000000-0005-0000-0000-0000D2220000}"/>
    <cellStyle name="Normal 25 3 6" xfId="8891" xr:uid="{00000000-0005-0000-0000-0000D3220000}"/>
    <cellStyle name="Normal 25 3 6 2" xfId="8892" xr:uid="{00000000-0005-0000-0000-0000D4220000}"/>
    <cellStyle name="Normal 25 3 7" xfId="8893" xr:uid="{00000000-0005-0000-0000-0000D5220000}"/>
    <cellStyle name="Normal 25 4" xfId="8894" xr:uid="{00000000-0005-0000-0000-0000D6220000}"/>
    <cellStyle name="Normal 25 4 2" xfId="8895" xr:uid="{00000000-0005-0000-0000-0000D7220000}"/>
    <cellStyle name="Normal 25 4 2 2" xfId="8896" xr:uid="{00000000-0005-0000-0000-0000D8220000}"/>
    <cellStyle name="Normal 25 4 2 2 2" xfId="8897" xr:uid="{00000000-0005-0000-0000-0000D9220000}"/>
    <cellStyle name="Normal 25 4 2 3" xfId="8898" xr:uid="{00000000-0005-0000-0000-0000DA220000}"/>
    <cellStyle name="Normal 25 4 2 3 2" xfId="8899" xr:uid="{00000000-0005-0000-0000-0000DB220000}"/>
    <cellStyle name="Normal 25 4 2 4" xfId="8900" xr:uid="{00000000-0005-0000-0000-0000DC220000}"/>
    <cellStyle name="Normal 25 4 3" xfId="8901" xr:uid="{00000000-0005-0000-0000-0000DD220000}"/>
    <cellStyle name="Normal 25 4 3 2" xfId="8902" xr:uid="{00000000-0005-0000-0000-0000DE220000}"/>
    <cellStyle name="Normal 25 4 4" xfId="8903" xr:uid="{00000000-0005-0000-0000-0000DF220000}"/>
    <cellStyle name="Normal 25 4 4 2" xfId="8904" xr:uid="{00000000-0005-0000-0000-0000E0220000}"/>
    <cellStyle name="Normal 25 4 5" xfId="8905" xr:uid="{00000000-0005-0000-0000-0000E1220000}"/>
    <cellStyle name="Normal 25 4 5 2" xfId="8906" xr:uid="{00000000-0005-0000-0000-0000E2220000}"/>
    <cellStyle name="Normal 25 4 6" xfId="8907" xr:uid="{00000000-0005-0000-0000-0000E3220000}"/>
    <cellStyle name="Normal 25 5" xfId="8908" xr:uid="{00000000-0005-0000-0000-0000E4220000}"/>
    <cellStyle name="Normal 25 5 2" xfId="8909" xr:uid="{00000000-0005-0000-0000-0000E5220000}"/>
    <cellStyle name="Normal 25 5 2 2" xfId="8910" xr:uid="{00000000-0005-0000-0000-0000E6220000}"/>
    <cellStyle name="Normal 25 5 3" xfId="8911" xr:uid="{00000000-0005-0000-0000-0000E7220000}"/>
    <cellStyle name="Normal 25 5 3 2" xfId="8912" xr:uid="{00000000-0005-0000-0000-0000E8220000}"/>
    <cellStyle name="Normal 25 5 4" xfId="8913" xr:uid="{00000000-0005-0000-0000-0000E9220000}"/>
    <cellStyle name="Normal 25 6" xfId="8914" xr:uid="{00000000-0005-0000-0000-0000EA220000}"/>
    <cellStyle name="Normal 25 6 2" xfId="8915" xr:uid="{00000000-0005-0000-0000-0000EB220000}"/>
    <cellStyle name="Normal 25 7" xfId="8916" xr:uid="{00000000-0005-0000-0000-0000EC220000}"/>
    <cellStyle name="Normal 25 7 2" xfId="8917" xr:uid="{00000000-0005-0000-0000-0000ED220000}"/>
    <cellStyle name="Normal 25 8" xfId="8918" xr:uid="{00000000-0005-0000-0000-0000EE220000}"/>
    <cellStyle name="Normal 25 8 2" xfId="8919" xr:uid="{00000000-0005-0000-0000-0000EF220000}"/>
    <cellStyle name="Normal 25 9" xfId="8920" xr:uid="{00000000-0005-0000-0000-0000F0220000}"/>
    <cellStyle name="Normal 26" xfId="8921" xr:uid="{00000000-0005-0000-0000-0000F1220000}"/>
    <cellStyle name="Normal 26 2" xfId="8922" xr:uid="{00000000-0005-0000-0000-0000F2220000}"/>
    <cellStyle name="Normal 26 2 2" xfId="8923" xr:uid="{00000000-0005-0000-0000-0000F3220000}"/>
    <cellStyle name="Normal 26 2 2 2" xfId="8924" xr:uid="{00000000-0005-0000-0000-0000F4220000}"/>
    <cellStyle name="Normal 26 2 2 2 2" xfId="8925" xr:uid="{00000000-0005-0000-0000-0000F5220000}"/>
    <cellStyle name="Normal 26 2 2 2 2 2" xfId="8926" xr:uid="{00000000-0005-0000-0000-0000F6220000}"/>
    <cellStyle name="Normal 26 2 2 2 3" xfId="8927" xr:uid="{00000000-0005-0000-0000-0000F7220000}"/>
    <cellStyle name="Normal 26 2 2 2 3 2" xfId="8928" xr:uid="{00000000-0005-0000-0000-0000F8220000}"/>
    <cellStyle name="Normal 26 2 2 2 4" xfId="8929" xr:uid="{00000000-0005-0000-0000-0000F9220000}"/>
    <cellStyle name="Normal 26 2 2 3" xfId="8930" xr:uid="{00000000-0005-0000-0000-0000FA220000}"/>
    <cellStyle name="Normal 26 2 2 3 2" xfId="8931" xr:uid="{00000000-0005-0000-0000-0000FB220000}"/>
    <cellStyle name="Normal 26 2 2 4" xfId="8932" xr:uid="{00000000-0005-0000-0000-0000FC220000}"/>
    <cellStyle name="Normal 26 2 2 4 2" xfId="8933" xr:uid="{00000000-0005-0000-0000-0000FD220000}"/>
    <cellStyle name="Normal 26 2 2 5" xfId="8934" xr:uid="{00000000-0005-0000-0000-0000FE220000}"/>
    <cellStyle name="Normal 26 2 2 5 2" xfId="8935" xr:uid="{00000000-0005-0000-0000-0000FF220000}"/>
    <cellStyle name="Normal 26 2 2 6" xfId="8936" xr:uid="{00000000-0005-0000-0000-000000230000}"/>
    <cellStyle name="Normal 26 2 3" xfId="8937" xr:uid="{00000000-0005-0000-0000-000001230000}"/>
    <cellStyle name="Normal 26 2 3 2" xfId="8938" xr:uid="{00000000-0005-0000-0000-000002230000}"/>
    <cellStyle name="Normal 26 2 3 2 2" xfId="8939" xr:uid="{00000000-0005-0000-0000-000003230000}"/>
    <cellStyle name="Normal 26 2 3 3" xfId="8940" xr:uid="{00000000-0005-0000-0000-000004230000}"/>
    <cellStyle name="Normal 26 2 3 3 2" xfId="8941" xr:uid="{00000000-0005-0000-0000-000005230000}"/>
    <cellStyle name="Normal 26 2 3 4" xfId="8942" xr:uid="{00000000-0005-0000-0000-000006230000}"/>
    <cellStyle name="Normal 26 2 4" xfId="8943" xr:uid="{00000000-0005-0000-0000-000007230000}"/>
    <cellStyle name="Normal 26 2 4 2" xfId="8944" xr:uid="{00000000-0005-0000-0000-000008230000}"/>
    <cellStyle name="Normal 26 2 5" xfId="8945" xr:uid="{00000000-0005-0000-0000-000009230000}"/>
    <cellStyle name="Normal 26 2 5 2" xfId="8946" xr:uid="{00000000-0005-0000-0000-00000A230000}"/>
    <cellStyle name="Normal 26 2 6" xfId="8947" xr:uid="{00000000-0005-0000-0000-00000B230000}"/>
    <cellStyle name="Normal 26 2 6 2" xfId="8948" xr:uid="{00000000-0005-0000-0000-00000C230000}"/>
    <cellStyle name="Normal 26 2 7" xfId="8949" xr:uid="{00000000-0005-0000-0000-00000D230000}"/>
    <cellStyle name="Normal 26 3" xfId="8950" xr:uid="{00000000-0005-0000-0000-00000E230000}"/>
    <cellStyle name="Normal 26 3 2" xfId="8951" xr:uid="{00000000-0005-0000-0000-00000F230000}"/>
    <cellStyle name="Normal 26 3 2 2" xfId="8952" xr:uid="{00000000-0005-0000-0000-000010230000}"/>
    <cellStyle name="Normal 26 3 2 2 2" xfId="8953" xr:uid="{00000000-0005-0000-0000-000011230000}"/>
    <cellStyle name="Normal 26 3 2 2 2 2" xfId="8954" xr:uid="{00000000-0005-0000-0000-000012230000}"/>
    <cellStyle name="Normal 26 3 2 2 3" xfId="8955" xr:uid="{00000000-0005-0000-0000-000013230000}"/>
    <cellStyle name="Normal 26 3 2 2 3 2" xfId="8956" xr:uid="{00000000-0005-0000-0000-000014230000}"/>
    <cellStyle name="Normal 26 3 2 2 4" xfId="8957" xr:uid="{00000000-0005-0000-0000-000015230000}"/>
    <cellStyle name="Normal 26 3 2 3" xfId="8958" xr:uid="{00000000-0005-0000-0000-000016230000}"/>
    <cellStyle name="Normal 26 3 2 3 2" xfId="8959" xr:uid="{00000000-0005-0000-0000-000017230000}"/>
    <cellStyle name="Normal 26 3 2 4" xfId="8960" xr:uid="{00000000-0005-0000-0000-000018230000}"/>
    <cellStyle name="Normal 26 3 2 4 2" xfId="8961" xr:uid="{00000000-0005-0000-0000-000019230000}"/>
    <cellStyle name="Normal 26 3 2 5" xfId="8962" xr:uid="{00000000-0005-0000-0000-00001A230000}"/>
    <cellStyle name="Normal 26 3 2 5 2" xfId="8963" xr:uid="{00000000-0005-0000-0000-00001B230000}"/>
    <cellStyle name="Normal 26 3 2 6" xfId="8964" xr:uid="{00000000-0005-0000-0000-00001C230000}"/>
    <cellStyle name="Normal 26 3 3" xfId="8965" xr:uid="{00000000-0005-0000-0000-00001D230000}"/>
    <cellStyle name="Normal 26 3 3 2" xfId="8966" xr:uid="{00000000-0005-0000-0000-00001E230000}"/>
    <cellStyle name="Normal 26 3 3 2 2" xfId="8967" xr:uid="{00000000-0005-0000-0000-00001F230000}"/>
    <cellStyle name="Normal 26 3 3 3" xfId="8968" xr:uid="{00000000-0005-0000-0000-000020230000}"/>
    <cellStyle name="Normal 26 3 3 3 2" xfId="8969" xr:uid="{00000000-0005-0000-0000-000021230000}"/>
    <cellStyle name="Normal 26 3 3 4" xfId="8970" xr:uid="{00000000-0005-0000-0000-000022230000}"/>
    <cellStyle name="Normal 26 3 4" xfId="8971" xr:uid="{00000000-0005-0000-0000-000023230000}"/>
    <cellStyle name="Normal 26 3 4 2" xfId="8972" xr:uid="{00000000-0005-0000-0000-000024230000}"/>
    <cellStyle name="Normal 26 3 5" xfId="8973" xr:uid="{00000000-0005-0000-0000-000025230000}"/>
    <cellStyle name="Normal 26 3 5 2" xfId="8974" xr:uid="{00000000-0005-0000-0000-000026230000}"/>
    <cellStyle name="Normal 26 3 6" xfId="8975" xr:uid="{00000000-0005-0000-0000-000027230000}"/>
    <cellStyle name="Normal 26 3 6 2" xfId="8976" xr:uid="{00000000-0005-0000-0000-000028230000}"/>
    <cellStyle name="Normal 26 3 7" xfId="8977" xr:uid="{00000000-0005-0000-0000-000029230000}"/>
    <cellStyle name="Normal 26 4" xfId="8978" xr:uid="{00000000-0005-0000-0000-00002A230000}"/>
    <cellStyle name="Normal 26 4 2" xfId="8979" xr:uid="{00000000-0005-0000-0000-00002B230000}"/>
    <cellStyle name="Normal 26 4 2 2" xfId="8980" xr:uid="{00000000-0005-0000-0000-00002C230000}"/>
    <cellStyle name="Normal 26 4 2 2 2" xfId="8981" xr:uid="{00000000-0005-0000-0000-00002D230000}"/>
    <cellStyle name="Normal 26 4 2 3" xfId="8982" xr:uid="{00000000-0005-0000-0000-00002E230000}"/>
    <cellStyle name="Normal 26 4 2 3 2" xfId="8983" xr:uid="{00000000-0005-0000-0000-00002F230000}"/>
    <cellStyle name="Normal 26 4 2 4" xfId="8984" xr:uid="{00000000-0005-0000-0000-000030230000}"/>
    <cellStyle name="Normal 26 4 3" xfId="8985" xr:uid="{00000000-0005-0000-0000-000031230000}"/>
    <cellStyle name="Normal 26 4 3 2" xfId="8986" xr:uid="{00000000-0005-0000-0000-000032230000}"/>
    <cellStyle name="Normal 26 4 4" xfId="8987" xr:uid="{00000000-0005-0000-0000-000033230000}"/>
    <cellStyle name="Normal 26 4 4 2" xfId="8988" xr:uid="{00000000-0005-0000-0000-000034230000}"/>
    <cellStyle name="Normal 26 4 5" xfId="8989" xr:uid="{00000000-0005-0000-0000-000035230000}"/>
    <cellStyle name="Normal 26 4 5 2" xfId="8990" xr:uid="{00000000-0005-0000-0000-000036230000}"/>
    <cellStyle name="Normal 26 4 6" xfId="8991" xr:uid="{00000000-0005-0000-0000-000037230000}"/>
    <cellStyle name="Normal 26 5" xfId="8992" xr:uid="{00000000-0005-0000-0000-000038230000}"/>
    <cellStyle name="Normal 26 5 2" xfId="8993" xr:uid="{00000000-0005-0000-0000-000039230000}"/>
    <cellStyle name="Normal 26 5 2 2" xfId="8994" xr:uid="{00000000-0005-0000-0000-00003A230000}"/>
    <cellStyle name="Normal 26 5 3" xfId="8995" xr:uid="{00000000-0005-0000-0000-00003B230000}"/>
    <cellStyle name="Normal 26 5 3 2" xfId="8996" xr:uid="{00000000-0005-0000-0000-00003C230000}"/>
    <cellStyle name="Normal 26 5 4" xfId="8997" xr:uid="{00000000-0005-0000-0000-00003D230000}"/>
    <cellStyle name="Normal 26 6" xfId="8998" xr:uid="{00000000-0005-0000-0000-00003E230000}"/>
    <cellStyle name="Normal 26 6 2" xfId="8999" xr:uid="{00000000-0005-0000-0000-00003F230000}"/>
    <cellStyle name="Normal 26 7" xfId="9000" xr:uid="{00000000-0005-0000-0000-000040230000}"/>
    <cellStyle name="Normal 26 7 2" xfId="9001" xr:uid="{00000000-0005-0000-0000-000041230000}"/>
    <cellStyle name="Normal 26 8" xfId="9002" xr:uid="{00000000-0005-0000-0000-000042230000}"/>
    <cellStyle name="Normal 26 8 2" xfId="9003" xr:uid="{00000000-0005-0000-0000-000043230000}"/>
    <cellStyle name="Normal 26 9" xfId="9004" xr:uid="{00000000-0005-0000-0000-000044230000}"/>
    <cellStyle name="Normal 27" xfId="9005" xr:uid="{00000000-0005-0000-0000-000045230000}"/>
    <cellStyle name="Normal 27 2" xfId="9006" xr:uid="{00000000-0005-0000-0000-000046230000}"/>
    <cellStyle name="Normal 27 2 2" xfId="9007" xr:uid="{00000000-0005-0000-0000-000047230000}"/>
    <cellStyle name="Normal 27 2 2 2" xfId="9008" xr:uid="{00000000-0005-0000-0000-000048230000}"/>
    <cellStyle name="Normal 27 2 2 2 2" xfId="9009" xr:uid="{00000000-0005-0000-0000-000049230000}"/>
    <cellStyle name="Normal 27 2 2 2 2 2" xfId="9010" xr:uid="{00000000-0005-0000-0000-00004A230000}"/>
    <cellStyle name="Normal 27 2 2 2 3" xfId="9011" xr:uid="{00000000-0005-0000-0000-00004B230000}"/>
    <cellStyle name="Normal 27 2 2 2 3 2" xfId="9012" xr:uid="{00000000-0005-0000-0000-00004C230000}"/>
    <cellStyle name="Normal 27 2 2 2 4" xfId="9013" xr:uid="{00000000-0005-0000-0000-00004D230000}"/>
    <cellStyle name="Normal 27 2 2 3" xfId="9014" xr:uid="{00000000-0005-0000-0000-00004E230000}"/>
    <cellStyle name="Normal 27 2 2 3 2" xfId="9015" xr:uid="{00000000-0005-0000-0000-00004F230000}"/>
    <cellStyle name="Normal 27 2 2 4" xfId="9016" xr:uid="{00000000-0005-0000-0000-000050230000}"/>
    <cellStyle name="Normal 27 2 2 4 2" xfId="9017" xr:uid="{00000000-0005-0000-0000-000051230000}"/>
    <cellStyle name="Normal 27 2 2 5" xfId="9018" xr:uid="{00000000-0005-0000-0000-000052230000}"/>
    <cellStyle name="Normal 27 2 2 5 2" xfId="9019" xr:uid="{00000000-0005-0000-0000-000053230000}"/>
    <cellStyle name="Normal 27 2 2 6" xfId="9020" xr:uid="{00000000-0005-0000-0000-000054230000}"/>
    <cellStyle name="Normal 27 2 3" xfId="9021" xr:uid="{00000000-0005-0000-0000-000055230000}"/>
    <cellStyle name="Normal 27 2 3 2" xfId="9022" xr:uid="{00000000-0005-0000-0000-000056230000}"/>
    <cellStyle name="Normal 27 2 3 2 2" xfId="9023" xr:uid="{00000000-0005-0000-0000-000057230000}"/>
    <cellStyle name="Normal 27 2 3 3" xfId="9024" xr:uid="{00000000-0005-0000-0000-000058230000}"/>
    <cellStyle name="Normal 27 2 3 3 2" xfId="9025" xr:uid="{00000000-0005-0000-0000-000059230000}"/>
    <cellStyle name="Normal 27 2 3 4" xfId="9026" xr:uid="{00000000-0005-0000-0000-00005A230000}"/>
    <cellStyle name="Normal 27 2 4" xfId="9027" xr:uid="{00000000-0005-0000-0000-00005B230000}"/>
    <cellStyle name="Normal 27 2 4 2" xfId="9028" xr:uid="{00000000-0005-0000-0000-00005C230000}"/>
    <cellStyle name="Normal 27 2 5" xfId="9029" xr:uid="{00000000-0005-0000-0000-00005D230000}"/>
    <cellStyle name="Normal 27 2 5 2" xfId="9030" xr:uid="{00000000-0005-0000-0000-00005E230000}"/>
    <cellStyle name="Normal 27 2 6" xfId="9031" xr:uid="{00000000-0005-0000-0000-00005F230000}"/>
    <cellStyle name="Normal 27 2 6 2" xfId="9032" xr:uid="{00000000-0005-0000-0000-000060230000}"/>
    <cellStyle name="Normal 27 2 7" xfId="9033" xr:uid="{00000000-0005-0000-0000-000061230000}"/>
    <cellStyle name="Normal 27 3" xfId="9034" xr:uid="{00000000-0005-0000-0000-000062230000}"/>
    <cellStyle name="Normal 27 3 2" xfId="9035" xr:uid="{00000000-0005-0000-0000-000063230000}"/>
    <cellStyle name="Normal 27 3 2 2" xfId="9036" xr:uid="{00000000-0005-0000-0000-000064230000}"/>
    <cellStyle name="Normal 27 3 2 2 2" xfId="9037" xr:uid="{00000000-0005-0000-0000-000065230000}"/>
    <cellStyle name="Normal 27 3 2 2 2 2" xfId="9038" xr:uid="{00000000-0005-0000-0000-000066230000}"/>
    <cellStyle name="Normal 27 3 2 2 3" xfId="9039" xr:uid="{00000000-0005-0000-0000-000067230000}"/>
    <cellStyle name="Normal 27 3 2 2 3 2" xfId="9040" xr:uid="{00000000-0005-0000-0000-000068230000}"/>
    <cellStyle name="Normal 27 3 2 2 4" xfId="9041" xr:uid="{00000000-0005-0000-0000-000069230000}"/>
    <cellStyle name="Normal 27 3 2 3" xfId="9042" xr:uid="{00000000-0005-0000-0000-00006A230000}"/>
    <cellStyle name="Normal 27 3 2 3 2" xfId="9043" xr:uid="{00000000-0005-0000-0000-00006B230000}"/>
    <cellStyle name="Normal 27 3 2 4" xfId="9044" xr:uid="{00000000-0005-0000-0000-00006C230000}"/>
    <cellStyle name="Normal 27 3 2 4 2" xfId="9045" xr:uid="{00000000-0005-0000-0000-00006D230000}"/>
    <cellStyle name="Normal 27 3 2 5" xfId="9046" xr:uid="{00000000-0005-0000-0000-00006E230000}"/>
    <cellStyle name="Normal 27 3 2 5 2" xfId="9047" xr:uid="{00000000-0005-0000-0000-00006F230000}"/>
    <cellStyle name="Normal 27 3 2 6" xfId="9048" xr:uid="{00000000-0005-0000-0000-000070230000}"/>
    <cellStyle name="Normal 27 3 3" xfId="9049" xr:uid="{00000000-0005-0000-0000-000071230000}"/>
    <cellStyle name="Normal 27 3 3 2" xfId="9050" xr:uid="{00000000-0005-0000-0000-000072230000}"/>
    <cellStyle name="Normal 27 3 3 2 2" xfId="9051" xr:uid="{00000000-0005-0000-0000-000073230000}"/>
    <cellStyle name="Normal 27 3 3 3" xfId="9052" xr:uid="{00000000-0005-0000-0000-000074230000}"/>
    <cellStyle name="Normal 27 3 3 3 2" xfId="9053" xr:uid="{00000000-0005-0000-0000-000075230000}"/>
    <cellStyle name="Normal 27 3 3 4" xfId="9054" xr:uid="{00000000-0005-0000-0000-000076230000}"/>
    <cellStyle name="Normal 27 3 4" xfId="9055" xr:uid="{00000000-0005-0000-0000-000077230000}"/>
    <cellStyle name="Normal 27 3 4 2" xfId="9056" xr:uid="{00000000-0005-0000-0000-000078230000}"/>
    <cellStyle name="Normal 27 3 5" xfId="9057" xr:uid="{00000000-0005-0000-0000-000079230000}"/>
    <cellStyle name="Normal 27 3 5 2" xfId="9058" xr:uid="{00000000-0005-0000-0000-00007A230000}"/>
    <cellStyle name="Normal 27 3 6" xfId="9059" xr:uid="{00000000-0005-0000-0000-00007B230000}"/>
    <cellStyle name="Normal 27 3 6 2" xfId="9060" xr:uid="{00000000-0005-0000-0000-00007C230000}"/>
    <cellStyle name="Normal 27 3 7" xfId="9061" xr:uid="{00000000-0005-0000-0000-00007D230000}"/>
    <cellStyle name="Normal 27 4" xfId="9062" xr:uid="{00000000-0005-0000-0000-00007E230000}"/>
    <cellStyle name="Normal 27 4 2" xfId="9063" xr:uid="{00000000-0005-0000-0000-00007F230000}"/>
    <cellStyle name="Normal 27 4 2 2" xfId="9064" xr:uid="{00000000-0005-0000-0000-000080230000}"/>
    <cellStyle name="Normal 27 4 2 2 2" xfId="9065" xr:uid="{00000000-0005-0000-0000-000081230000}"/>
    <cellStyle name="Normal 27 4 2 3" xfId="9066" xr:uid="{00000000-0005-0000-0000-000082230000}"/>
    <cellStyle name="Normal 27 4 2 3 2" xfId="9067" xr:uid="{00000000-0005-0000-0000-000083230000}"/>
    <cellStyle name="Normal 27 4 2 4" xfId="9068" xr:uid="{00000000-0005-0000-0000-000084230000}"/>
    <cellStyle name="Normal 27 4 3" xfId="9069" xr:uid="{00000000-0005-0000-0000-000085230000}"/>
    <cellStyle name="Normal 27 4 3 2" xfId="9070" xr:uid="{00000000-0005-0000-0000-000086230000}"/>
    <cellStyle name="Normal 27 4 4" xfId="9071" xr:uid="{00000000-0005-0000-0000-000087230000}"/>
    <cellStyle name="Normal 27 4 4 2" xfId="9072" xr:uid="{00000000-0005-0000-0000-000088230000}"/>
    <cellStyle name="Normal 27 4 5" xfId="9073" xr:uid="{00000000-0005-0000-0000-000089230000}"/>
    <cellStyle name="Normal 27 4 5 2" xfId="9074" xr:uid="{00000000-0005-0000-0000-00008A230000}"/>
    <cellStyle name="Normal 27 4 6" xfId="9075" xr:uid="{00000000-0005-0000-0000-00008B230000}"/>
    <cellStyle name="Normal 27 5" xfId="9076" xr:uid="{00000000-0005-0000-0000-00008C230000}"/>
    <cellStyle name="Normal 27 5 2" xfId="9077" xr:uid="{00000000-0005-0000-0000-00008D230000}"/>
    <cellStyle name="Normal 27 5 2 2" xfId="9078" xr:uid="{00000000-0005-0000-0000-00008E230000}"/>
    <cellStyle name="Normal 27 5 3" xfId="9079" xr:uid="{00000000-0005-0000-0000-00008F230000}"/>
    <cellStyle name="Normal 27 5 3 2" xfId="9080" xr:uid="{00000000-0005-0000-0000-000090230000}"/>
    <cellStyle name="Normal 27 5 4" xfId="9081" xr:uid="{00000000-0005-0000-0000-000091230000}"/>
    <cellStyle name="Normal 27 6" xfId="9082" xr:uid="{00000000-0005-0000-0000-000092230000}"/>
    <cellStyle name="Normal 27 6 2" xfId="9083" xr:uid="{00000000-0005-0000-0000-000093230000}"/>
    <cellStyle name="Normal 27 7" xfId="9084" xr:uid="{00000000-0005-0000-0000-000094230000}"/>
    <cellStyle name="Normal 27 7 2" xfId="9085" xr:uid="{00000000-0005-0000-0000-000095230000}"/>
    <cellStyle name="Normal 27 8" xfId="9086" xr:uid="{00000000-0005-0000-0000-000096230000}"/>
    <cellStyle name="Normal 27 8 2" xfId="9087" xr:uid="{00000000-0005-0000-0000-000097230000}"/>
    <cellStyle name="Normal 27 9" xfId="9088" xr:uid="{00000000-0005-0000-0000-000098230000}"/>
    <cellStyle name="Normal 28" xfId="9089" xr:uid="{00000000-0005-0000-0000-000099230000}"/>
    <cellStyle name="Normal 28 2" xfId="9090" xr:uid="{00000000-0005-0000-0000-00009A230000}"/>
    <cellStyle name="Normal 28 2 2" xfId="9091" xr:uid="{00000000-0005-0000-0000-00009B230000}"/>
    <cellStyle name="Normal 28 2 2 2" xfId="9092" xr:uid="{00000000-0005-0000-0000-00009C230000}"/>
    <cellStyle name="Normal 28 2 2 2 2" xfId="9093" xr:uid="{00000000-0005-0000-0000-00009D230000}"/>
    <cellStyle name="Normal 28 2 2 2 2 2" xfId="9094" xr:uid="{00000000-0005-0000-0000-00009E230000}"/>
    <cellStyle name="Normal 28 2 2 2 3" xfId="9095" xr:uid="{00000000-0005-0000-0000-00009F230000}"/>
    <cellStyle name="Normal 28 2 2 2 3 2" xfId="9096" xr:uid="{00000000-0005-0000-0000-0000A0230000}"/>
    <cellStyle name="Normal 28 2 2 2 4" xfId="9097" xr:uid="{00000000-0005-0000-0000-0000A1230000}"/>
    <cellStyle name="Normal 28 2 2 3" xfId="9098" xr:uid="{00000000-0005-0000-0000-0000A2230000}"/>
    <cellStyle name="Normal 28 2 2 3 2" xfId="9099" xr:uid="{00000000-0005-0000-0000-0000A3230000}"/>
    <cellStyle name="Normal 28 2 2 4" xfId="9100" xr:uid="{00000000-0005-0000-0000-0000A4230000}"/>
    <cellStyle name="Normal 28 2 2 4 2" xfId="9101" xr:uid="{00000000-0005-0000-0000-0000A5230000}"/>
    <cellStyle name="Normal 28 2 2 5" xfId="9102" xr:uid="{00000000-0005-0000-0000-0000A6230000}"/>
    <cellStyle name="Normal 28 2 2 5 2" xfId="9103" xr:uid="{00000000-0005-0000-0000-0000A7230000}"/>
    <cellStyle name="Normal 28 2 2 6" xfId="9104" xr:uid="{00000000-0005-0000-0000-0000A8230000}"/>
    <cellStyle name="Normal 28 2 3" xfId="9105" xr:uid="{00000000-0005-0000-0000-0000A9230000}"/>
    <cellStyle name="Normal 28 2 3 2" xfId="9106" xr:uid="{00000000-0005-0000-0000-0000AA230000}"/>
    <cellStyle name="Normal 28 2 3 2 2" xfId="9107" xr:uid="{00000000-0005-0000-0000-0000AB230000}"/>
    <cellStyle name="Normal 28 2 3 3" xfId="9108" xr:uid="{00000000-0005-0000-0000-0000AC230000}"/>
    <cellStyle name="Normal 28 2 3 3 2" xfId="9109" xr:uid="{00000000-0005-0000-0000-0000AD230000}"/>
    <cellStyle name="Normal 28 2 3 4" xfId="9110" xr:uid="{00000000-0005-0000-0000-0000AE230000}"/>
    <cellStyle name="Normal 28 2 4" xfId="9111" xr:uid="{00000000-0005-0000-0000-0000AF230000}"/>
    <cellStyle name="Normal 28 2 4 2" xfId="9112" xr:uid="{00000000-0005-0000-0000-0000B0230000}"/>
    <cellStyle name="Normal 28 2 5" xfId="9113" xr:uid="{00000000-0005-0000-0000-0000B1230000}"/>
    <cellStyle name="Normal 28 2 5 2" xfId="9114" xr:uid="{00000000-0005-0000-0000-0000B2230000}"/>
    <cellStyle name="Normal 28 2 6" xfId="9115" xr:uid="{00000000-0005-0000-0000-0000B3230000}"/>
    <cellStyle name="Normal 28 2 6 2" xfId="9116" xr:uid="{00000000-0005-0000-0000-0000B4230000}"/>
    <cellStyle name="Normal 28 2 7" xfId="9117" xr:uid="{00000000-0005-0000-0000-0000B5230000}"/>
    <cellStyle name="Normal 28 3" xfId="9118" xr:uid="{00000000-0005-0000-0000-0000B6230000}"/>
    <cellStyle name="Normal 28 3 2" xfId="9119" xr:uid="{00000000-0005-0000-0000-0000B7230000}"/>
    <cellStyle name="Normal 28 3 2 2" xfId="9120" xr:uid="{00000000-0005-0000-0000-0000B8230000}"/>
    <cellStyle name="Normal 28 3 2 2 2" xfId="9121" xr:uid="{00000000-0005-0000-0000-0000B9230000}"/>
    <cellStyle name="Normal 28 3 2 2 2 2" xfId="9122" xr:uid="{00000000-0005-0000-0000-0000BA230000}"/>
    <cellStyle name="Normal 28 3 2 2 3" xfId="9123" xr:uid="{00000000-0005-0000-0000-0000BB230000}"/>
    <cellStyle name="Normal 28 3 2 2 3 2" xfId="9124" xr:uid="{00000000-0005-0000-0000-0000BC230000}"/>
    <cellStyle name="Normal 28 3 2 2 4" xfId="9125" xr:uid="{00000000-0005-0000-0000-0000BD230000}"/>
    <cellStyle name="Normal 28 3 2 3" xfId="9126" xr:uid="{00000000-0005-0000-0000-0000BE230000}"/>
    <cellStyle name="Normal 28 3 2 3 2" xfId="9127" xr:uid="{00000000-0005-0000-0000-0000BF230000}"/>
    <cellStyle name="Normal 28 3 2 4" xfId="9128" xr:uid="{00000000-0005-0000-0000-0000C0230000}"/>
    <cellStyle name="Normal 28 3 2 4 2" xfId="9129" xr:uid="{00000000-0005-0000-0000-0000C1230000}"/>
    <cellStyle name="Normal 28 3 2 5" xfId="9130" xr:uid="{00000000-0005-0000-0000-0000C2230000}"/>
    <cellStyle name="Normal 28 3 2 5 2" xfId="9131" xr:uid="{00000000-0005-0000-0000-0000C3230000}"/>
    <cellStyle name="Normal 28 3 2 6" xfId="9132" xr:uid="{00000000-0005-0000-0000-0000C4230000}"/>
    <cellStyle name="Normal 28 3 3" xfId="9133" xr:uid="{00000000-0005-0000-0000-0000C5230000}"/>
    <cellStyle name="Normal 28 3 3 2" xfId="9134" xr:uid="{00000000-0005-0000-0000-0000C6230000}"/>
    <cellStyle name="Normal 28 3 3 2 2" xfId="9135" xr:uid="{00000000-0005-0000-0000-0000C7230000}"/>
    <cellStyle name="Normal 28 3 3 3" xfId="9136" xr:uid="{00000000-0005-0000-0000-0000C8230000}"/>
    <cellStyle name="Normal 28 3 3 3 2" xfId="9137" xr:uid="{00000000-0005-0000-0000-0000C9230000}"/>
    <cellStyle name="Normal 28 3 3 4" xfId="9138" xr:uid="{00000000-0005-0000-0000-0000CA230000}"/>
    <cellStyle name="Normal 28 3 4" xfId="9139" xr:uid="{00000000-0005-0000-0000-0000CB230000}"/>
    <cellStyle name="Normal 28 3 4 2" xfId="9140" xr:uid="{00000000-0005-0000-0000-0000CC230000}"/>
    <cellStyle name="Normal 28 3 5" xfId="9141" xr:uid="{00000000-0005-0000-0000-0000CD230000}"/>
    <cellStyle name="Normal 28 3 5 2" xfId="9142" xr:uid="{00000000-0005-0000-0000-0000CE230000}"/>
    <cellStyle name="Normal 28 3 6" xfId="9143" xr:uid="{00000000-0005-0000-0000-0000CF230000}"/>
    <cellStyle name="Normal 28 3 6 2" xfId="9144" xr:uid="{00000000-0005-0000-0000-0000D0230000}"/>
    <cellStyle name="Normal 28 3 7" xfId="9145" xr:uid="{00000000-0005-0000-0000-0000D1230000}"/>
    <cellStyle name="Normal 28 4" xfId="9146" xr:uid="{00000000-0005-0000-0000-0000D2230000}"/>
    <cellStyle name="Normal 28 4 2" xfId="9147" xr:uid="{00000000-0005-0000-0000-0000D3230000}"/>
    <cellStyle name="Normal 28 4 2 2" xfId="9148" xr:uid="{00000000-0005-0000-0000-0000D4230000}"/>
    <cellStyle name="Normal 28 4 2 2 2" xfId="9149" xr:uid="{00000000-0005-0000-0000-0000D5230000}"/>
    <cellStyle name="Normal 28 4 2 3" xfId="9150" xr:uid="{00000000-0005-0000-0000-0000D6230000}"/>
    <cellStyle name="Normal 28 4 2 3 2" xfId="9151" xr:uid="{00000000-0005-0000-0000-0000D7230000}"/>
    <cellStyle name="Normal 28 4 2 4" xfId="9152" xr:uid="{00000000-0005-0000-0000-0000D8230000}"/>
    <cellStyle name="Normal 28 4 3" xfId="9153" xr:uid="{00000000-0005-0000-0000-0000D9230000}"/>
    <cellStyle name="Normal 28 4 3 2" xfId="9154" xr:uid="{00000000-0005-0000-0000-0000DA230000}"/>
    <cellStyle name="Normal 28 4 4" xfId="9155" xr:uid="{00000000-0005-0000-0000-0000DB230000}"/>
    <cellStyle name="Normal 28 4 4 2" xfId="9156" xr:uid="{00000000-0005-0000-0000-0000DC230000}"/>
    <cellStyle name="Normal 28 4 5" xfId="9157" xr:uid="{00000000-0005-0000-0000-0000DD230000}"/>
    <cellStyle name="Normal 28 4 5 2" xfId="9158" xr:uid="{00000000-0005-0000-0000-0000DE230000}"/>
    <cellStyle name="Normal 28 4 6" xfId="9159" xr:uid="{00000000-0005-0000-0000-0000DF230000}"/>
    <cellStyle name="Normal 28 5" xfId="9160" xr:uid="{00000000-0005-0000-0000-0000E0230000}"/>
    <cellStyle name="Normal 28 5 2" xfId="9161" xr:uid="{00000000-0005-0000-0000-0000E1230000}"/>
    <cellStyle name="Normal 28 5 2 2" xfId="9162" xr:uid="{00000000-0005-0000-0000-0000E2230000}"/>
    <cellStyle name="Normal 28 5 3" xfId="9163" xr:uid="{00000000-0005-0000-0000-0000E3230000}"/>
    <cellStyle name="Normal 28 5 3 2" xfId="9164" xr:uid="{00000000-0005-0000-0000-0000E4230000}"/>
    <cellStyle name="Normal 28 5 4" xfId="9165" xr:uid="{00000000-0005-0000-0000-0000E5230000}"/>
    <cellStyle name="Normal 28 6" xfId="9166" xr:uid="{00000000-0005-0000-0000-0000E6230000}"/>
    <cellStyle name="Normal 28 6 2" xfId="9167" xr:uid="{00000000-0005-0000-0000-0000E7230000}"/>
    <cellStyle name="Normal 28 7" xfId="9168" xr:uid="{00000000-0005-0000-0000-0000E8230000}"/>
    <cellStyle name="Normal 28 7 2" xfId="9169" xr:uid="{00000000-0005-0000-0000-0000E9230000}"/>
    <cellStyle name="Normal 28 8" xfId="9170" xr:uid="{00000000-0005-0000-0000-0000EA230000}"/>
    <cellStyle name="Normal 28 8 2" xfId="9171" xr:uid="{00000000-0005-0000-0000-0000EB230000}"/>
    <cellStyle name="Normal 28 9" xfId="9172" xr:uid="{00000000-0005-0000-0000-0000EC230000}"/>
    <cellStyle name="Normal 29" xfId="9173" xr:uid="{00000000-0005-0000-0000-0000ED230000}"/>
    <cellStyle name="Normal 29 2" xfId="9174" xr:uid="{00000000-0005-0000-0000-0000EE230000}"/>
    <cellStyle name="Normal 29 2 2" xfId="9175" xr:uid="{00000000-0005-0000-0000-0000EF230000}"/>
    <cellStyle name="Normal 29 2 2 2" xfId="9176" xr:uid="{00000000-0005-0000-0000-0000F0230000}"/>
    <cellStyle name="Normal 29 2 2 2 2" xfId="9177" xr:uid="{00000000-0005-0000-0000-0000F1230000}"/>
    <cellStyle name="Normal 29 2 2 2 2 2" xfId="9178" xr:uid="{00000000-0005-0000-0000-0000F2230000}"/>
    <cellStyle name="Normal 29 2 2 2 3" xfId="9179" xr:uid="{00000000-0005-0000-0000-0000F3230000}"/>
    <cellStyle name="Normal 29 2 2 2 3 2" xfId="9180" xr:uid="{00000000-0005-0000-0000-0000F4230000}"/>
    <cellStyle name="Normal 29 2 2 2 4" xfId="9181" xr:uid="{00000000-0005-0000-0000-0000F5230000}"/>
    <cellStyle name="Normal 29 2 2 3" xfId="9182" xr:uid="{00000000-0005-0000-0000-0000F6230000}"/>
    <cellStyle name="Normal 29 2 2 3 2" xfId="9183" xr:uid="{00000000-0005-0000-0000-0000F7230000}"/>
    <cellStyle name="Normal 29 2 2 4" xfId="9184" xr:uid="{00000000-0005-0000-0000-0000F8230000}"/>
    <cellStyle name="Normal 29 2 2 4 2" xfId="9185" xr:uid="{00000000-0005-0000-0000-0000F9230000}"/>
    <cellStyle name="Normal 29 2 2 5" xfId="9186" xr:uid="{00000000-0005-0000-0000-0000FA230000}"/>
    <cellStyle name="Normal 29 2 2 5 2" xfId="9187" xr:uid="{00000000-0005-0000-0000-0000FB230000}"/>
    <cellStyle name="Normal 29 2 2 6" xfId="9188" xr:uid="{00000000-0005-0000-0000-0000FC230000}"/>
    <cellStyle name="Normal 29 2 3" xfId="9189" xr:uid="{00000000-0005-0000-0000-0000FD230000}"/>
    <cellStyle name="Normal 29 2 3 2" xfId="9190" xr:uid="{00000000-0005-0000-0000-0000FE230000}"/>
    <cellStyle name="Normal 29 2 3 2 2" xfId="9191" xr:uid="{00000000-0005-0000-0000-0000FF230000}"/>
    <cellStyle name="Normal 29 2 3 3" xfId="9192" xr:uid="{00000000-0005-0000-0000-000000240000}"/>
    <cellStyle name="Normal 29 2 3 3 2" xfId="9193" xr:uid="{00000000-0005-0000-0000-000001240000}"/>
    <cellStyle name="Normal 29 2 3 4" xfId="9194" xr:uid="{00000000-0005-0000-0000-000002240000}"/>
    <cellStyle name="Normal 29 2 4" xfId="9195" xr:uid="{00000000-0005-0000-0000-000003240000}"/>
    <cellStyle name="Normal 29 2 4 2" xfId="9196" xr:uid="{00000000-0005-0000-0000-000004240000}"/>
    <cellStyle name="Normal 29 2 5" xfId="9197" xr:uid="{00000000-0005-0000-0000-000005240000}"/>
    <cellStyle name="Normal 29 2 5 2" xfId="9198" xr:uid="{00000000-0005-0000-0000-000006240000}"/>
    <cellStyle name="Normal 29 2 6" xfId="9199" xr:uid="{00000000-0005-0000-0000-000007240000}"/>
    <cellStyle name="Normal 29 2 6 2" xfId="9200" xr:uid="{00000000-0005-0000-0000-000008240000}"/>
    <cellStyle name="Normal 29 2 7" xfId="9201" xr:uid="{00000000-0005-0000-0000-000009240000}"/>
    <cellStyle name="Normal 29 3" xfId="9202" xr:uid="{00000000-0005-0000-0000-00000A240000}"/>
    <cellStyle name="Normal 29 3 2" xfId="9203" xr:uid="{00000000-0005-0000-0000-00000B240000}"/>
    <cellStyle name="Normal 29 3 2 2" xfId="9204" xr:uid="{00000000-0005-0000-0000-00000C240000}"/>
    <cellStyle name="Normal 29 3 2 2 2" xfId="9205" xr:uid="{00000000-0005-0000-0000-00000D240000}"/>
    <cellStyle name="Normal 29 3 2 2 2 2" xfId="9206" xr:uid="{00000000-0005-0000-0000-00000E240000}"/>
    <cellStyle name="Normal 29 3 2 2 3" xfId="9207" xr:uid="{00000000-0005-0000-0000-00000F240000}"/>
    <cellStyle name="Normal 29 3 2 2 3 2" xfId="9208" xr:uid="{00000000-0005-0000-0000-000010240000}"/>
    <cellStyle name="Normal 29 3 2 2 4" xfId="9209" xr:uid="{00000000-0005-0000-0000-000011240000}"/>
    <cellStyle name="Normal 29 3 2 3" xfId="9210" xr:uid="{00000000-0005-0000-0000-000012240000}"/>
    <cellStyle name="Normal 29 3 2 3 2" xfId="9211" xr:uid="{00000000-0005-0000-0000-000013240000}"/>
    <cellStyle name="Normal 29 3 2 4" xfId="9212" xr:uid="{00000000-0005-0000-0000-000014240000}"/>
    <cellStyle name="Normal 29 3 2 4 2" xfId="9213" xr:uid="{00000000-0005-0000-0000-000015240000}"/>
    <cellStyle name="Normal 29 3 2 5" xfId="9214" xr:uid="{00000000-0005-0000-0000-000016240000}"/>
    <cellStyle name="Normal 29 3 2 5 2" xfId="9215" xr:uid="{00000000-0005-0000-0000-000017240000}"/>
    <cellStyle name="Normal 29 3 2 6" xfId="9216" xr:uid="{00000000-0005-0000-0000-000018240000}"/>
    <cellStyle name="Normal 29 3 3" xfId="9217" xr:uid="{00000000-0005-0000-0000-000019240000}"/>
    <cellStyle name="Normal 29 3 3 2" xfId="9218" xr:uid="{00000000-0005-0000-0000-00001A240000}"/>
    <cellStyle name="Normal 29 3 3 2 2" xfId="9219" xr:uid="{00000000-0005-0000-0000-00001B240000}"/>
    <cellStyle name="Normal 29 3 3 3" xfId="9220" xr:uid="{00000000-0005-0000-0000-00001C240000}"/>
    <cellStyle name="Normal 29 3 3 3 2" xfId="9221" xr:uid="{00000000-0005-0000-0000-00001D240000}"/>
    <cellStyle name="Normal 29 3 3 4" xfId="9222" xr:uid="{00000000-0005-0000-0000-00001E240000}"/>
    <cellStyle name="Normal 29 3 4" xfId="9223" xr:uid="{00000000-0005-0000-0000-00001F240000}"/>
    <cellStyle name="Normal 29 3 4 2" xfId="9224" xr:uid="{00000000-0005-0000-0000-000020240000}"/>
    <cellStyle name="Normal 29 3 5" xfId="9225" xr:uid="{00000000-0005-0000-0000-000021240000}"/>
    <cellStyle name="Normal 29 3 5 2" xfId="9226" xr:uid="{00000000-0005-0000-0000-000022240000}"/>
    <cellStyle name="Normal 29 3 6" xfId="9227" xr:uid="{00000000-0005-0000-0000-000023240000}"/>
    <cellStyle name="Normal 29 3 6 2" xfId="9228" xr:uid="{00000000-0005-0000-0000-000024240000}"/>
    <cellStyle name="Normal 29 3 7" xfId="9229" xr:uid="{00000000-0005-0000-0000-000025240000}"/>
    <cellStyle name="Normal 29 4" xfId="9230" xr:uid="{00000000-0005-0000-0000-000026240000}"/>
    <cellStyle name="Normal 29 4 2" xfId="9231" xr:uid="{00000000-0005-0000-0000-000027240000}"/>
    <cellStyle name="Normal 29 4 2 2" xfId="9232" xr:uid="{00000000-0005-0000-0000-000028240000}"/>
    <cellStyle name="Normal 29 4 2 2 2" xfId="9233" xr:uid="{00000000-0005-0000-0000-000029240000}"/>
    <cellStyle name="Normal 29 4 2 3" xfId="9234" xr:uid="{00000000-0005-0000-0000-00002A240000}"/>
    <cellStyle name="Normal 29 4 2 3 2" xfId="9235" xr:uid="{00000000-0005-0000-0000-00002B240000}"/>
    <cellStyle name="Normal 29 4 2 4" xfId="9236" xr:uid="{00000000-0005-0000-0000-00002C240000}"/>
    <cellStyle name="Normal 29 4 3" xfId="9237" xr:uid="{00000000-0005-0000-0000-00002D240000}"/>
    <cellStyle name="Normal 29 4 3 2" xfId="9238" xr:uid="{00000000-0005-0000-0000-00002E240000}"/>
    <cellStyle name="Normal 29 4 4" xfId="9239" xr:uid="{00000000-0005-0000-0000-00002F240000}"/>
    <cellStyle name="Normal 29 4 4 2" xfId="9240" xr:uid="{00000000-0005-0000-0000-000030240000}"/>
    <cellStyle name="Normal 29 4 5" xfId="9241" xr:uid="{00000000-0005-0000-0000-000031240000}"/>
    <cellStyle name="Normal 29 4 5 2" xfId="9242" xr:uid="{00000000-0005-0000-0000-000032240000}"/>
    <cellStyle name="Normal 29 4 6" xfId="9243" xr:uid="{00000000-0005-0000-0000-000033240000}"/>
    <cellStyle name="Normal 29 5" xfId="9244" xr:uid="{00000000-0005-0000-0000-000034240000}"/>
    <cellStyle name="Normal 29 5 2" xfId="9245" xr:uid="{00000000-0005-0000-0000-000035240000}"/>
    <cellStyle name="Normal 29 5 2 2" xfId="9246" xr:uid="{00000000-0005-0000-0000-000036240000}"/>
    <cellStyle name="Normal 29 5 3" xfId="9247" xr:uid="{00000000-0005-0000-0000-000037240000}"/>
    <cellStyle name="Normal 29 5 3 2" xfId="9248" xr:uid="{00000000-0005-0000-0000-000038240000}"/>
    <cellStyle name="Normal 29 5 4" xfId="9249" xr:uid="{00000000-0005-0000-0000-000039240000}"/>
    <cellStyle name="Normal 29 6" xfId="9250" xr:uid="{00000000-0005-0000-0000-00003A240000}"/>
    <cellStyle name="Normal 29 6 2" xfId="9251" xr:uid="{00000000-0005-0000-0000-00003B240000}"/>
    <cellStyle name="Normal 29 7" xfId="9252" xr:uid="{00000000-0005-0000-0000-00003C240000}"/>
    <cellStyle name="Normal 29 7 2" xfId="9253" xr:uid="{00000000-0005-0000-0000-00003D240000}"/>
    <cellStyle name="Normal 29 8" xfId="9254" xr:uid="{00000000-0005-0000-0000-00003E240000}"/>
    <cellStyle name="Normal 29 8 2" xfId="9255" xr:uid="{00000000-0005-0000-0000-00003F240000}"/>
    <cellStyle name="Normal 29 9" xfId="9256" xr:uid="{00000000-0005-0000-0000-000040240000}"/>
    <cellStyle name="Normal 3" xfId="9257" xr:uid="{00000000-0005-0000-0000-000041240000}"/>
    <cellStyle name="Normal 3 2" xfId="9258" xr:uid="{00000000-0005-0000-0000-000042240000}"/>
    <cellStyle name="Normal 3 2 10" xfId="9259" xr:uid="{00000000-0005-0000-0000-000043240000}"/>
    <cellStyle name="Normal 3 2 10 2" xfId="9260" xr:uid="{00000000-0005-0000-0000-000044240000}"/>
    <cellStyle name="Normal 3 2 11" xfId="9261" xr:uid="{00000000-0005-0000-0000-000045240000}"/>
    <cellStyle name="Normal 3 2 11 2" xfId="9262" xr:uid="{00000000-0005-0000-0000-000046240000}"/>
    <cellStyle name="Normal 3 2 12" xfId="9263" xr:uid="{00000000-0005-0000-0000-000047240000}"/>
    <cellStyle name="Normal 3 2 12 2" xfId="9264" xr:uid="{00000000-0005-0000-0000-000048240000}"/>
    <cellStyle name="Normal 3 2 13" xfId="9265" xr:uid="{00000000-0005-0000-0000-000049240000}"/>
    <cellStyle name="Normal 3 2 2" xfId="9266" xr:uid="{00000000-0005-0000-0000-00004A240000}"/>
    <cellStyle name="Normal 3 2 2 2" xfId="9267" xr:uid="{00000000-0005-0000-0000-00004B240000}"/>
    <cellStyle name="Normal 3 2 2 2 2" xfId="9268" xr:uid="{00000000-0005-0000-0000-00004C240000}"/>
    <cellStyle name="Normal 3 2 2 3" xfId="9269" xr:uid="{00000000-0005-0000-0000-00004D240000}"/>
    <cellStyle name="Normal 3 2 2 4" xfId="9270" xr:uid="{00000000-0005-0000-0000-00004E240000}"/>
    <cellStyle name="Normal 3 2 3" xfId="9271" xr:uid="{00000000-0005-0000-0000-00004F240000}"/>
    <cellStyle name="Normal 3 2 3 2" xfId="9272" xr:uid="{00000000-0005-0000-0000-000050240000}"/>
    <cellStyle name="Normal 3 2 3 2 2" xfId="9273" xr:uid="{00000000-0005-0000-0000-000051240000}"/>
    <cellStyle name="Normal 3 2 3 2 2 2" xfId="9274" xr:uid="{00000000-0005-0000-0000-000052240000}"/>
    <cellStyle name="Normal 3 2 3 2 2 2 2" xfId="9275" xr:uid="{00000000-0005-0000-0000-000053240000}"/>
    <cellStyle name="Normal 3 2 3 2 2 2 2 2" xfId="9276" xr:uid="{00000000-0005-0000-0000-000054240000}"/>
    <cellStyle name="Normal 3 2 3 2 2 2 3" xfId="9277" xr:uid="{00000000-0005-0000-0000-000055240000}"/>
    <cellStyle name="Normal 3 2 3 2 2 2 3 2" xfId="9278" xr:uid="{00000000-0005-0000-0000-000056240000}"/>
    <cellStyle name="Normal 3 2 3 2 2 2 4" xfId="9279" xr:uid="{00000000-0005-0000-0000-000057240000}"/>
    <cellStyle name="Normal 3 2 3 2 2 3" xfId="9280" xr:uid="{00000000-0005-0000-0000-000058240000}"/>
    <cellStyle name="Normal 3 2 3 2 2 3 2" xfId="9281" xr:uid="{00000000-0005-0000-0000-000059240000}"/>
    <cellStyle name="Normal 3 2 3 2 2 4" xfId="9282" xr:uid="{00000000-0005-0000-0000-00005A240000}"/>
    <cellStyle name="Normal 3 2 3 2 2 4 2" xfId="9283" xr:uid="{00000000-0005-0000-0000-00005B240000}"/>
    <cellStyle name="Normal 3 2 3 2 2 5" xfId="9284" xr:uid="{00000000-0005-0000-0000-00005C240000}"/>
    <cellStyle name="Normal 3 2 3 2 2 5 2" xfId="9285" xr:uid="{00000000-0005-0000-0000-00005D240000}"/>
    <cellStyle name="Normal 3 2 3 2 2 6" xfId="9286" xr:uid="{00000000-0005-0000-0000-00005E240000}"/>
    <cellStyle name="Normal 3 2 3 2 3" xfId="9287" xr:uid="{00000000-0005-0000-0000-00005F240000}"/>
    <cellStyle name="Normal 3 2 3 2 3 2" xfId="9288" xr:uid="{00000000-0005-0000-0000-000060240000}"/>
    <cellStyle name="Normal 3 2 3 2 3 2 2" xfId="9289" xr:uid="{00000000-0005-0000-0000-000061240000}"/>
    <cellStyle name="Normal 3 2 3 2 3 3" xfId="9290" xr:uid="{00000000-0005-0000-0000-000062240000}"/>
    <cellStyle name="Normal 3 2 3 2 3 3 2" xfId="9291" xr:uid="{00000000-0005-0000-0000-000063240000}"/>
    <cellStyle name="Normal 3 2 3 2 3 4" xfId="9292" xr:uid="{00000000-0005-0000-0000-000064240000}"/>
    <cellStyle name="Normal 3 2 3 2 4" xfId="9293" xr:uid="{00000000-0005-0000-0000-000065240000}"/>
    <cellStyle name="Normal 3 2 3 2 4 2" xfId="9294" xr:uid="{00000000-0005-0000-0000-000066240000}"/>
    <cellStyle name="Normal 3 2 3 2 5" xfId="9295" xr:uid="{00000000-0005-0000-0000-000067240000}"/>
    <cellStyle name="Normal 3 2 3 2 5 2" xfId="9296" xr:uid="{00000000-0005-0000-0000-000068240000}"/>
    <cellStyle name="Normal 3 2 3 2 6" xfId="9297" xr:uid="{00000000-0005-0000-0000-000069240000}"/>
    <cellStyle name="Normal 3 2 3 2 6 2" xfId="9298" xr:uid="{00000000-0005-0000-0000-00006A240000}"/>
    <cellStyle name="Normal 3 2 3 2 7" xfId="9299" xr:uid="{00000000-0005-0000-0000-00006B240000}"/>
    <cellStyle name="Normal 3 2 3 3" xfId="9300" xr:uid="{00000000-0005-0000-0000-00006C240000}"/>
    <cellStyle name="Normal 3 2 3 3 2" xfId="9301" xr:uid="{00000000-0005-0000-0000-00006D240000}"/>
    <cellStyle name="Normal 3 2 3 3 2 2" xfId="9302" xr:uid="{00000000-0005-0000-0000-00006E240000}"/>
    <cellStyle name="Normal 3 2 3 3 2 2 2" xfId="9303" xr:uid="{00000000-0005-0000-0000-00006F240000}"/>
    <cellStyle name="Normal 3 2 3 3 2 2 2 2" xfId="9304" xr:uid="{00000000-0005-0000-0000-000070240000}"/>
    <cellStyle name="Normal 3 2 3 3 2 2 3" xfId="9305" xr:uid="{00000000-0005-0000-0000-000071240000}"/>
    <cellStyle name="Normal 3 2 3 3 2 2 3 2" xfId="9306" xr:uid="{00000000-0005-0000-0000-000072240000}"/>
    <cellStyle name="Normal 3 2 3 3 2 2 4" xfId="9307" xr:uid="{00000000-0005-0000-0000-000073240000}"/>
    <cellStyle name="Normal 3 2 3 3 2 3" xfId="9308" xr:uid="{00000000-0005-0000-0000-000074240000}"/>
    <cellStyle name="Normal 3 2 3 3 2 3 2" xfId="9309" xr:uid="{00000000-0005-0000-0000-000075240000}"/>
    <cellStyle name="Normal 3 2 3 3 2 4" xfId="9310" xr:uid="{00000000-0005-0000-0000-000076240000}"/>
    <cellStyle name="Normal 3 2 3 3 2 4 2" xfId="9311" xr:uid="{00000000-0005-0000-0000-000077240000}"/>
    <cellStyle name="Normal 3 2 3 3 2 5" xfId="9312" xr:uid="{00000000-0005-0000-0000-000078240000}"/>
    <cellStyle name="Normal 3 2 3 3 2 5 2" xfId="9313" xr:uid="{00000000-0005-0000-0000-000079240000}"/>
    <cellStyle name="Normal 3 2 3 3 2 6" xfId="9314" xr:uid="{00000000-0005-0000-0000-00007A240000}"/>
    <cellStyle name="Normal 3 2 3 3 3" xfId="9315" xr:uid="{00000000-0005-0000-0000-00007B240000}"/>
    <cellStyle name="Normal 3 2 3 3 3 2" xfId="9316" xr:uid="{00000000-0005-0000-0000-00007C240000}"/>
    <cellStyle name="Normal 3 2 3 3 3 2 2" xfId="9317" xr:uid="{00000000-0005-0000-0000-00007D240000}"/>
    <cellStyle name="Normal 3 2 3 3 3 3" xfId="9318" xr:uid="{00000000-0005-0000-0000-00007E240000}"/>
    <cellStyle name="Normal 3 2 3 3 3 3 2" xfId="9319" xr:uid="{00000000-0005-0000-0000-00007F240000}"/>
    <cellStyle name="Normal 3 2 3 3 3 4" xfId="9320" xr:uid="{00000000-0005-0000-0000-000080240000}"/>
    <cellStyle name="Normal 3 2 3 3 4" xfId="9321" xr:uid="{00000000-0005-0000-0000-000081240000}"/>
    <cellStyle name="Normal 3 2 3 3 4 2" xfId="9322" xr:uid="{00000000-0005-0000-0000-000082240000}"/>
    <cellStyle name="Normal 3 2 3 3 5" xfId="9323" xr:uid="{00000000-0005-0000-0000-000083240000}"/>
    <cellStyle name="Normal 3 2 3 3 5 2" xfId="9324" xr:uid="{00000000-0005-0000-0000-000084240000}"/>
    <cellStyle name="Normal 3 2 3 3 6" xfId="9325" xr:uid="{00000000-0005-0000-0000-000085240000}"/>
    <cellStyle name="Normal 3 2 3 3 6 2" xfId="9326" xr:uid="{00000000-0005-0000-0000-000086240000}"/>
    <cellStyle name="Normal 3 2 3 3 7" xfId="9327" xr:uid="{00000000-0005-0000-0000-000087240000}"/>
    <cellStyle name="Normal 3 2 3 4" xfId="9328" xr:uid="{00000000-0005-0000-0000-000088240000}"/>
    <cellStyle name="Normal 3 2 3 4 2" xfId="9329" xr:uid="{00000000-0005-0000-0000-000089240000}"/>
    <cellStyle name="Normal 3 2 3 4 2 2" xfId="9330" xr:uid="{00000000-0005-0000-0000-00008A240000}"/>
    <cellStyle name="Normal 3 2 3 4 2 2 2" xfId="9331" xr:uid="{00000000-0005-0000-0000-00008B240000}"/>
    <cellStyle name="Normal 3 2 3 4 2 3" xfId="9332" xr:uid="{00000000-0005-0000-0000-00008C240000}"/>
    <cellStyle name="Normal 3 2 3 4 2 3 2" xfId="9333" xr:uid="{00000000-0005-0000-0000-00008D240000}"/>
    <cellStyle name="Normal 3 2 3 4 2 4" xfId="9334" xr:uid="{00000000-0005-0000-0000-00008E240000}"/>
    <cellStyle name="Normal 3 2 3 4 3" xfId="9335" xr:uid="{00000000-0005-0000-0000-00008F240000}"/>
    <cellStyle name="Normal 3 2 3 4 3 2" xfId="9336" xr:uid="{00000000-0005-0000-0000-000090240000}"/>
    <cellStyle name="Normal 3 2 3 4 4" xfId="9337" xr:uid="{00000000-0005-0000-0000-000091240000}"/>
    <cellStyle name="Normal 3 2 3 4 4 2" xfId="9338" xr:uid="{00000000-0005-0000-0000-000092240000}"/>
    <cellStyle name="Normal 3 2 3 4 5" xfId="9339" xr:uid="{00000000-0005-0000-0000-000093240000}"/>
    <cellStyle name="Normal 3 2 3 4 5 2" xfId="9340" xr:uid="{00000000-0005-0000-0000-000094240000}"/>
    <cellStyle name="Normal 3 2 3 4 6" xfId="9341" xr:uid="{00000000-0005-0000-0000-000095240000}"/>
    <cellStyle name="Normal 3 2 3 5" xfId="9342" xr:uid="{00000000-0005-0000-0000-000096240000}"/>
    <cellStyle name="Normal 3 2 3 5 2" xfId="9343" xr:uid="{00000000-0005-0000-0000-000097240000}"/>
    <cellStyle name="Normal 3 2 3 5 2 2" xfId="9344" xr:uid="{00000000-0005-0000-0000-000098240000}"/>
    <cellStyle name="Normal 3 2 3 5 3" xfId="9345" xr:uid="{00000000-0005-0000-0000-000099240000}"/>
    <cellStyle name="Normal 3 2 3 5 3 2" xfId="9346" xr:uid="{00000000-0005-0000-0000-00009A240000}"/>
    <cellStyle name="Normal 3 2 3 5 4" xfId="9347" xr:uid="{00000000-0005-0000-0000-00009B240000}"/>
    <cellStyle name="Normal 3 2 3 6" xfId="9348" xr:uid="{00000000-0005-0000-0000-00009C240000}"/>
    <cellStyle name="Normal 3 2 3 6 2" xfId="9349" xr:uid="{00000000-0005-0000-0000-00009D240000}"/>
    <cellStyle name="Normal 3 2 3 7" xfId="9350" xr:uid="{00000000-0005-0000-0000-00009E240000}"/>
    <cellStyle name="Normal 3 2 3 7 2" xfId="9351" xr:uid="{00000000-0005-0000-0000-00009F240000}"/>
    <cellStyle name="Normal 3 2 3 8" xfId="9352" xr:uid="{00000000-0005-0000-0000-0000A0240000}"/>
    <cellStyle name="Normal 3 2 3 8 2" xfId="9353" xr:uid="{00000000-0005-0000-0000-0000A1240000}"/>
    <cellStyle name="Normal 3 2 3 9" xfId="9354" xr:uid="{00000000-0005-0000-0000-0000A2240000}"/>
    <cellStyle name="Normal 3 2 4" xfId="9355" xr:uid="{00000000-0005-0000-0000-0000A3240000}"/>
    <cellStyle name="Normal 3 2 4 2" xfId="9356" xr:uid="{00000000-0005-0000-0000-0000A4240000}"/>
    <cellStyle name="Normal 3 2 5" xfId="9357" xr:uid="{00000000-0005-0000-0000-0000A5240000}"/>
    <cellStyle name="Normal 3 2 6" xfId="9358" xr:uid="{00000000-0005-0000-0000-0000A6240000}"/>
    <cellStyle name="Normal 3 2 6 2" xfId="9359" xr:uid="{00000000-0005-0000-0000-0000A7240000}"/>
    <cellStyle name="Normal 3 2 6 2 2" xfId="9360" xr:uid="{00000000-0005-0000-0000-0000A8240000}"/>
    <cellStyle name="Normal 3 2 6 2 2 2" xfId="9361" xr:uid="{00000000-0005-0000-0000-0000A9240000}"/>
    <cellStyle name="Normal 3 2 6 2 2 2 2" xfId="9362" xr:uid="{00000000-0005-0000-0000-0000AA240000}"/>
    <cellStyle name="Normal 3 2 6 2 2 3" xfId="9363" xr:uid="{00000000-0005-0000-0000-0000AB240000}"/>
    <cellStyle name="Normal 3 2 6 2 2 3 2" xfId="9364" xr:uid="{00000000-0005-0000-0000-0000AC240000}"/>
    <cellStyle name="Normal 3 2 6 2 2 4" xfId="9365" xr:uid="{00000000-0005-0000-0000-0000AD240000}"/>
    <cellStyle name="Normal 3 2 6 2 3" xfId="9366" xr:uid="{00000000-0005-0000-0000-0000AE240000}"/>
    <cellStyle name="Normal 3 2 6 2 3 2" xfId="9367" xr:uid="{00000000-0005-0000-0000-0000AF240000}"/>
    <cellStyle name="Normal 3 2 6 2 4" xfId="9368" xr:uid="{00000000-0005-0000-0000-0000B0240000}"/>
    <cellStyle name="Normal 3 2 6 2 4 2" xfId="9369" xr:uid="{00000000-0005-0000-0000-0000B1240000}"/>
    <cellStyle name="Normal 3 2 6 2 5" xfId="9370" xr:uid="{00000000-0005-0000-0000-0000B2240000}"/>
    <cellStyle name="Normal 3 2 6 2 5 2" xfId="9371" xr:uid="{00000000-0005-0000-0000-0000B3240000}"/>
    <cellStyle name="Normal 3 2 6 2 6" xfId="9372" xr:uid="{00000000-0005-0000-0000-0000B4240000}"/>
    <cellStyle name="Normal 3 2 6 3" xfId="9373" xr:uid="{00000000-0005-0000-0000-0000B5240000}"/>
    <cellStyle name="Normal 3 2 6 3 2" xfId="9374" xr:uid="{00000000-0005-0000-0000-0000B6240000}"/>
    <cellStyle name="Normal 3 2 6 3 2 2" xfId="9375" xr:uid="{00000000-0005-0000-0000-0000B7240000}"/>
    <cellStyle name="Normal 3 2 6 3 3" xfId="9376" xr:uid="{00000000-0005-0000-0000-0000B8240000}"/>
    <cellStyle name="Normal 3 2 6 3 3 2" xfId="9377" xr:uid="{00000000-0005-0000-0000-0000B9240000}"/>
    <cellStyle name="Normal 3 2 6 3 4" xfId="9378" xr:uid="{00000000-0005-0000-0000-0000BA240000}"/>
    <cellStyle name="Normal 3 2 6 4" xfId="9379" xr:uid="{00000000-0005-0000-0000-0000BB240000}"/>
    <cellStyle name="Normal 3 2 6 4 2" xfId="9380" xr:uid="{00000000-0005-0000-0000-0000BC240000}"/>
    <cellStyle name="Normal 3 2 6 5" xfId="9381" xr:uid="{00000000-0005-0000-0000-0000BD240000}"/>
    <cellStyle name="Normal 3 2 6 5 2" xfId="9382" xr:uid="{00000000-0005-0000-0000-0000BE240000}"/>
    <cellStyle name="Normal 3 2 6 6" xfId="9383" xr:uid="{00000000-0005-0000-0000-0000BF240000}"/>
    <cellStyle name="Normal 3 2 6 6 2" xfId="9384" xr:uid="{00000000-0005-0000-0000-0000C0240000}"/>
    <cellStyle name="Normal 3 2 6 7" xfId="9385" xr:uid="{00000000-0005-0000-0000-0000C1240000}"/>
    <cellStyle name="Normal 3 2 7" xfId="9386" xr:uid="{00000000-0005-0000-0000-0000C2240000}"/>
    <cellStyle name="Normal 3 2 7 2" xfId="9387" xr:uid="{00000000-0005-0000-0000-0000C3240000}"/>
    <cellStyle name="Normal 3 2 7 2 2" xfId="9388" xr:uid="{00000000-0005-0000-0000-0000C4240000}"/>
    <cellStyle name="Normal 3 2 7 2 2 2" xfId="9389" xr:uid="{00000000-0005-0000-0000-0000C5240000}"/>
    <cellStyle name="Normal 3 2 7 2 2 2 2" xfId="9390" xr:uid="{00000000-0005-0000-0000-0000C6240000}"/>
    <cellStyle name="Normal 3 2 7 2 2 3" xfId="9391" xr:uid="{00000000-0005-0000-0000-0000C7240000}"/>
    <cellStyle name="Normal 3 2 7 2 2 3 2" xfId="9392" xr:uid="{00000000-0005-0000-0000-0000C8240000}"/>
    <cellStyle name="Normal 3 2 7 2 2 4" xfId="9393" xr:uid="{00000000-0005-0000-0000-0000C9240000}"/>
    <cellStyle name="Normal 3 2 7 2 3" xfId="9394" xr:uid="{00000000-0005-0000-0000-0000CA240000}"/>
    <cellStyle name="Normal 3 2 7 2 3 2" xfId="9395" xr:uid="{00000000-0005-0000-0000-0000CB240000}"/>
    <cellStyle name="Normal 3 2 7 2 4" xfId="9396" xr:uid="{00000000-0005-0000-0000-0000CC240000}"/>
    <cellStyle name="Normal 3 2 7 2 4 2" xfId="9397" xr:uid="{00000000-0005-0000-0000-0000CD240000}"/>
    <cellStyle name="Normal 3 2 7 2 5" xfId="9398" xr:uid="{00000000-0005-0000-0000-0000CE240000}"/>
    <cellStyle name="Normal 3 2 7 2 5 2" xfId="9399" xr:uid="{00000000-0005-0000-0000-0000CF240000}"/>
    <cellStyle name="Normal 3 2 7 2 6" xfId="9400" xr:uid="{00000000-0005-0000-0000-0000D0240000}"/>
    <cellStyle name="Normal 3 2 7 3" xfId="9401" xr:uid="{00000000-0005-0000-0000-0000D1240000}"/>
    <cellStyle name="Normal 3 2 7 3 2" xfId="9402" xr:uid="{00000000-0005-0000-0000-0000D2240000}"/>
    <cellStyle name="Normal 3 2 7 3 2 2" xfId="9403" xr:uid="{00000000-0005-0000-0000-0000D3240000}"/>
    <cellStyle name="Normal 3 2 7 3 3" xfId="9404" xr:uid="{00000000-0005-0000-0000-0000D4240000}"/>
    <cellStyle name="Normal 3 2 7 3 3 2" xfId="9405" xr:uid="{00000000-0005-0000-0000-0000D5240000}"/>
    <cellStyle name="Normal 3 2 7 3 4" xfId="9406" xr:uid="{00000000-0005-0000-0000-0000D6240000}"/>
    <cellStyle name="Normal 3 2 7 4" xfId="9407" xr:uid="{00000000-0005-0000-0000-0000D7240000}"/>
    <cellStyle name="Normal 3 2 7 4 2" xfId="9408" xr:uid="{00000000-0005-0000-0000-0000D8240000}"/>
    <cellStyle name="Normal 3 2 7 5" xfId="9409" xr:uid="{00000000-0005-0000-0000-0000D9240000}"/>
    <cellStyle name="Normal 3 2 7 5 2" xfId="9410" xr:uid="{00000000-0005-0000-0000-0000DA240000}"/>
    <cellStyle name="Normal 3 2 7 6" xfId="9411" xr:uid="{00000000-0005-0000-0000-0000DB240000}"/>
    <cellStyle name="Normal 3 2 7 6 2" xfId="9412" xr:uid="{00000000-0005-0000-0000-0000DC240000}"/>
    <cellStyle name="Normal 3 2 7 7" xfId="9413" xr:uid="{00000000-0005-0000-0000-0000DD240000}"/>
    <cellStyle name="Normal 3 2 8" xfId="9414" xr:uid="{00000000-0005-0000-0000-0000DE240000}"/>
    <cellStyle name="Normal 3 2 8 2" xfId="9415" xr:uid="{00000000-0005-0000-0000-0000DF240000}"/>
    <cellStyle name="Normal 3 2 8 2 2" xfId="9416" xr:uid="{00000000-0005-0000-0000-0000E0240000}"/>
    <cellStyle name="Normal 3 2 8 2 2 2" xfId="9417" xr:uid="{00000000-0005-0000-0000-0000E1240000}"/>
    <cellStyle name="Normal 3 2 8 2 3" xfId="9418" xr:uid="{00000000-0005-0000-0000-0000E2240000}"/>
    <cellStyle name="Normal 3 2 8 2 3 2" xfId="9419" xr:uid="{00000000-0005-0000-0000-0000E3240000}"/>
    <cellStyle name="Normal 3 2 8 2 4" xfId="9420" xr:uid="{00000000-0005-0000-0000-0000E4240000}"/>
    <cellStyle name="Normal 3 2 8 3" xfId="9421" xr:uid="{00000000-0005-0000-0000-0000E5240000}"/>
    <cellStyle name="Normal 3 2 8 3 2" xfId="9422" xr:uid="{00000000-0005-0000-0000-0000E6240000}"/>
    <cellStyle name="Normal 3 2 8 4" xfId="9423" xr:uid="{00000000-0005-0000-0000-0000E7240000}"/>
    <cellStyle name="Normal 3 2 8 4 2" xfId="9424" xr:uid="{00000000-0005-0000-0000-0000E8240000}"/>
    <cellStyle name="Normal 3 2 8 5" xfId="9425" xr:uid="{00000000-0005-0000-0000-0000E9240000}"/>
    <cellStyle name="Normal 3 2 8 5 2" xfId="9426" xr:uid="{00000000-0005-0000-0000-0000EA240000}"/>
    <cellStyle name="Normal 3 2 8 6" xfId="9427" xr:uid="{00000000-0005-0000-0000-0000EB240000}"/>
    <cellStyle name="Normal 3 2 9" xfId="9428" xr:uid="{00000000-0005-0000-0000-0000EC240000}"/>
    <cellStyle name="Normal 3 2 9 2" xfId="9429" xr:uid="{00000000-0005-0000-0000-0000ED240000}"/>
    <cellStyle name="Normal 3 2 9 2 2" xfId="9430" xr:uid="{00000000-0005-0000-0000-0000EE240000}"/>
    <cellStyle name="Normal 3 2 9 3" xfId="9431" xr:uid="{00000000-0005-0000-0000-0000EF240000}"/>
    <cellStyle name="Normal 3 2 9 3 2" xfId="9432" xr:uid="{00000000-0005-0000-0000-0000F0240000}"/>
    <cellStyle name="Normal 3 2 9 4" xfId="9433" xr:uid="{00000000-0005-0000-0000-0000F1240000}"/>
    <cellStyle name="Normal 3 3" xfId="9434" xr:uid="{00000000-0005-0000-0000-0000F2240000}"/>
    <cellStyle name="Normal 3 3 10" xfId="9435" xr:uid="{00000000-0005-0000-0000-0000F3240000}"/>
    <cellStyle name="Normal 3 3 2" xfId="9436" xr:uid="{00000000-0005-0000-0000-0000F4240000}"/>
    <cellStyle name="Normal 3 3 2 2" xfId="9437" xr:uid="{00000000-0005-0000-0000-0000F5240000}"/>
    <cellStyle name="Normal 3 3 2 2 2" xfId="9438" xr:uid="{00000000-0005-0000-0000-0000F6240000}"/>
    <cellStyle name="Normal 3 3 2 2 2 2" xfId="9439" xr:uid="{00000000-0005-0000-0000-0000F7240000}"/>
    <cellStyle name="Normal 3 3 2 2 2 2 2" xfId="9440" xr:uid="{00000000-0005-0000-0000-0000F8240000}"/>
    <cellStyle name="Normal 3 3 2 2 2 3" xfId="9441" xr:uid="{00000000-0005-0000-0000-0000F9240000}"/>
    <cellStyle name="Normal 3 3 2 2 2 3 2" xfId="9442" xr:uid="{00000000-0005-0000-0000-0000FA240000}"/>
    <cellStyle name="Normal 3 3 2 2 2 4" xfId="9443" xr:uid="{00000000-0005-0000-0000-0000FB240000}"/>
    <cellStyle name="Normal 3 3 2 2 3" xfId="9444" xr:uid="{00000000-0005-0000-0000-0000FC240000}"/>
    <cellStyle name="Normal 3 3 2 2 3 2" xfId="9445" xr:uid="{00000000-0005-0000-0000-0000FD240000}"/>
    <cellStyle name="Normal 3 3 2 2 4" xfId="9446" xr:uid="{00000000-0005-0000-0000-0000FE240000}"/>
    <cellStyle name="Normal 3 3 2 2 4 2" xfId="9447" xr:uid="{00000000-0005-0000-0000-0000FF240000}"/>
    <cellStyle name="Normal 3 3 2 2 5" xfId="9448" xr:uid="{00000000-0005-0000-0000-000000250000}"/>
    <cellStyle name="Normal 3 3 2 2 5 2" xfId="9449" xr:uid="{00000000-0005-0000-0000-000001250000}"/>
    <cellStyle name="Normal 3 3 2 2 6" xfId="9450" xr:uid="{00000000-0005-0000-0000-000002250000}"/>
    <cellStyle name="Normal 3 3 2 3" xfId="9451" xr:uid="{00000000-0005-0000-0000-000003250000}"/>
    <cellStyle name="Normal 3 3 2 3 2" xfId="9452" xr:uid="{00000000-0005-0000-0000-000004250000}"/>
    <cellStyle name="Normal 3 3 2 3 2 2" xfId="9453" xr:uid="{00000000-0005-0000-0000-000005250000}"/>
    <cellStyle name="Normal 3 3 2 3 3" xfId="9454" xr:uid="{00000000-0005-0000-0000-000006250000}"/>
    <cellStyle name="Normal 3 3 2 3 3 2" xfId="9455" xr:uid="{00000000-0005-0000-0000-000007250000}"/>
    <cellStyle name="Normal 3 3 2 3 4" xfId="9456" xr:uid="{00000000-0005-0000-0000-000008250000}"/>
    <cellStyle name="Normal 3 3 2 4" xfId="9457" xr:uid="{00000000-0005-0000-0000-000009250000}"/>
    <cellStyle name="Normal 3 3 2 4 2" xfId="9458" xr:uid="{00000000-0005-0000-0000-00000A250000}"/>
    <cellStyle name="Normal 3 3 2 5" xfId="9459" xr:uid="{00000000-0005-0000-0000-00000B250000}"/>
    <cellStyle name="Normal 3 3 2 5 2" xfId="9460" xr:uid="{00000000-0005-0000-0000-00000C250000}"/>
    <cellStyle name="Normal 3 3 2 6" xfId="9461" xr:uid="{00000000-0005-0000-0000-00000D250000}"/>
    <cellStyle name="Normal 3 3 2 6 2" xfId="9462" xr:uid="{00000000-0005-0000-0000-00000E250000}"/>
    <cellStyle name="Normal 3 3 2 7" xfId="9463" xr:uid="{00000000-0005-0000-0000-00000F250000}"/>
    <cellStyle name="Normal 3 3 3" xfId="9464" xr:uid="{00000000-0005-0000-0000-000010250000}"/>
    <cellStyle name="Normal 3 3 3 2" xfId="9465" xr:uid="{00000000-0005-0000-0000-000011250000}"/>
    <cellStyle name="Normal 3 3 3 2 2" xfId="9466" xr:uid="{00000000-0005-0000-0000-000012250000}"/>
    <cellStyle name="Normal 3 3 3 2 2 2" xfId="9467" xr:uid="{00000000-0005-0000-0000-000013250000}"/>
    <cellStyle name="Normal 3 3 3 2 2 2 2" xfId="9468" xr:uid="{00000000-0005-0000-0000-000014250000}"/>
    <cellStyle name="Normal 3 3 3 2 2 3" xfId="9469" xr:uid="{00000000-0005-0000-0000-000015250000}"/>
    <cellStyle name="Normal 3 3 3 2 2 3 2" xfId="9470" xr:uid="{00000000-0005-0000-0000-000016250000}"/>
    <cellStyle name="Normal 3 3 3 2 2 4" xfId="9471" xr:uid="{00000000-0005-0000-0000-000017250000}"/>
    <cellStyle name="Normal 3 3 3 2 3" xfId="9472" xr:uid="{00000000-0005-0000-0000-000018250000}"/>
    <cellStyle name="Normal 3 3 3 2 3 2" xfId="9473" xr:uid="{00000000-0005-0000-0000-000019250000}"/>
    <cellStyle name="Normal 3 3 3 2 4" xfId="9474" xr:uid="{00000000-0005-0000-0000-00001A250000}"/>
    <cellStyle name="Normal 3 3 3 2 4 2" xfId="9475" xr:uid="{00000000-0005-0000-0000-00001B250000}"/>
    <cellStyle name="Normal 3 3 3 2 5" xfId="9476" xr:uid="{00000000-0005-0000-0000-00001C250000}"/>
    <cellStyle name="Normal 3 3 3 2 5 2" xfId="9477" xr:uid="{00000000-0005-0000-0000-00001D250000}"/>
    <cellStyle name="Normal 3 3 3 2 6" xfId="9478" xr:uid="{00000000-0005-0000-0000-00001E250000}"/>
    <cellStyle name="Normal 3 3 3 3" xfId="9479" xr:uid="{00000000-0005-0000-0000-00001F250000}"/>
    <cellStyle name="Normal 3 3 3 3 2" xfId="9480" xr:uid="{00000000-0005-0000-0000-000020250000}"/>
    <cellStyle name="Normal 3 3 3 3 2 2" xfId="9481" xr:uid="{00000000-0005-0000-0000-000021250000}"/>
    <cellStyle name="Normal 3 3 3 3 3" xfId="9482" xr:uid="{00000000-0005-0000-0000-000022250000}"/>
    <cellStyle name="Normal 3 3 3 3 3 2" xfId="9483" xr:uid="{00000000-0005-0000-0000-000023250000}"/>
    <cellStyle name="Normal 3 3 3 3 4" xfId="9484" xr:uid="{00000000-0005-0000-0000-000024250000}"/>
    <cellStyle name="Normal 3 3 3 4" xfId="9485" xr:uid="{00000000-0005-0000-0000-000025250000}"/>
    <cellStyle name="Normal 3 3 3 4 2" xfId="9486" xr:uid="{00000000-0005-0000-0000-000026250000}"/>
    <cellStyle name="Normal 3 3 3 5" xfId="9487" xr:uid="{00000000-0005-0000-0000-000027250000}"/>
    <cellStyle name="Normal 3 3 3 5 2" xfId="9488" xr:uid="{00000000-0005-0000-0000-000028250000}"/>
    <cellStyle name="Normal 3 3 3 6" xfId="9489" xr:uid="{00000000-0005-0000-0000-000029250000}"/>
    <cellStyle name="Normal 3 3 3 6 2" xfId="9490" xr:uid="{00000000-0005-0000-0000-00002A250000}"/>
    <cellStyle name="Normal 3 3 3 7" xfId="9491" xr:uid="{00000000-0005-0000-0000-00002B250000}"/>
    <cellStyle name="Normal 3 3 4" xfId="9492" xr:uid="{00000000-0005-0000-0000-00002C250000}"/>
    <cellStyle name="Normal 3 3 4 2" xfId="9493" xr:uid="{00000000-0005-0000-0000-00002D250000}"/>
    <cellStyle name="Normal 3 3 4 2 2" xfId="9494" xr:uid="{00000000-0005-0000-0000-00002E250000}"/>
    <cellStyle name="Normal 3 3 4 2 2 2" xfId="9495" xr:uid="{00000000-0005-0000-0000-00002F250000}"/>
    <cellStyle name="Normal 3 3 4 2 3" xfId="9496" xr:uid="{00000000-0005-0000-0000-000030250000}"/>
    <cellStyle name="Normal 3 3 4 2 3 2" xfId="9497" xr:uid="{00000000-0005-0000-0000-000031250000}"/>
    <cellStyle name="Normal 3 3 4 2 4" xfId="9498" xr:uid="{00000000-0005-0000-0000-000032250000}"/>
    <cellStyle name="Normal 3 3 4 3" xfId="9499" xr:uid="{00000000-0005-0000-0000-000033250000}"/>
    <cellStyle name="Normal 3 3 4 3 2" xfId="9500" xr:uid="{00000000-0005-0000-0000-000034250000}"/>
    <cellStyle name="Normal 3 3 4 4" xfId="9501" xr:uid="{00000000-0005-0000-0000-000035250000}"/>
    <cellStyle name="Normal 3 3 4 4 2" xfId="9502" xr:uid="{00000000-0005-0000-0000-000036250000}"/>
    <cellStyle name="Normal 3 3 4 5" xfId="9503" xr:uid="{00000000-0005-0000-0000-000037250000}"/>
    <cellStyle name="Normal 3 3 4 5 2" xfId="9504" xr:uid="{00000000-0005-0000-0000-000038250000}"/>
    <cellStyle name="Normal 3 3 4 6" xfId="9505" xr:uid="{00000000-0005-0000-0000-000039250000}"/>
    <cellStyle name="Normal 3 3 5" xfId="9506" xr:uid="{00000000-0005-0000-0000-00003A250000}"/>
    <cellStyle name="Normal 3 3 5 2" xfId="9507" xr:uid="{00000000-0005-0000-0000-00003B250000}"/>
    <cellStyle name="Normal 3 3 5 2 2" xfId="9508" xr:uid="{00000000-0005-0000-0000-00003C250000}"/>
    <cellStyle name="Normal 3 3 5 2 2 2" xfId="9509" xr:uid="{00000000-0005-0000-0000-00003D250000}"/>
    <cellStyle name="Normal 3 3 5 2 3" xfId="9510" xr:uid="{00000000-0005-0000-0000-00003E250000}"/>
    <cellStyle name="Normal 3 3 5 2 3 2" xfId="9511" xr:uid="{00000000-0005-0000-0000-00003F250000}"/>
    <cellStyle name="Normal 3 3 5 2 4" xfId="9512" xr:uid="{00000000-0005-0000-0000-000040250000}"/>
    <cellStyle name="Normal 3 3 5 3" xfId="9513" xr:uid="{00000000-0005-0000-0000-000041250000}"/>
    <cellStyle name="Normal 3 3 5 3 2" xfId="9514" xr:uid="{00000000-0005-0000-0000-000042250000}"/>
    <cellStyle name="Normal 3 3 5 4" xfId="9515" xr:uid="{00000000-0005-0000-0000-000043250000}"/>
    <cellStyle name="Normal 3 3 5 4 2" xfId="9516" xr:uid="{00000000-0005-0000-0000-000044250000}"/>
    <cellStyle name="Normal 3 3 5 5" xfId="9517" xr:uid="{00000000-0005-0000-0000-000045250000}"/>
    <cellStyle name="Normal 3 3 5 5 2" xfId="9518" xr:uid="{00000000-0005-0000-0000-000046250000}"/>
    <cellStyle name="Normal 3 3 5 6" xfId="9519" xr:uid="{00000000-0005-0000-0000-000047250000}"/>
    <cellStyle name="Normal 3 3 6" xfId="9520" xr:uid="{00000000-0005-0000-0000-000048250000}"/>
    <cellStyle name="Normal 3 3 6 2" xfId="9521" xr:uid="{00000000-0005-0000-0000-000049250000}"/>
    <cellStyle name="Normal 3 3 6 2 2" xfId="9522" xr:uid="{00000000-0005-0000-0000-00004A250000}"/>
    <cellStyle name="Normal 3 3 6 3" xfId="9523" xr:uid="{00000000-0005-0000-0000-00004B250000}"/>
    <cellStyle name="Normal 3 3 6 3 2" xfId="9524" xr:uid="{00000000-0005-0000-0000-00004C250000}"/>
    <cellStyle name="Normal 3 3 6 4" xfId="9525" xr:uid="{00000000-0005-0000-0000-00004D250000}"/>
    <cellStyle name="Normal 3 3 7" xfId="9526" xr:uid="{00000000-0005-0000-0000-00004E250000}"/>
    <cellStyle name="Normal 3 3 7 2" xfId="9527" xr:uid="{00000000-0005-0000-0000-00004F250000}"/>
    <cellStyle name="Normal 3 3 8" xfId="9528" xr:uid="{00000000-0005-0000-0000-000050250000}"/>
    <cellStyle name="Normal 3 3 8 2" xfId="9529" xr:uid="{00000000-0005-0000-0000-000051250000}"/>
    <cellStyle name="Normal 3 3 9" xfId="9530" xr:uid="{00000000-0005-0000-0000-000052250000}"/>
    <cellStyle name="Normal 3 3 9 2" xfId="9531" xr:uid="{00000000-0005-0000-0000-000053250000}"/>
    <cellStyle name="Normal 3 4" xfId="9532" xr:uid="{00000000-0005-0000-0000-000054250000}"/>
    <cellStyle name="Normal 3 4 2" xfId="9533" xr:uid="{00000000-0005-0000-0000-000055250000}"/>
    <cellStyle name="Normal 3 4 2 2" xfId="9534" xr:uid="{00000000-0005-0000-0000-000056250000}"/>
    <cellStyle name="Normal 3 4 3" xfId="9535" xr:uid="{00000000-0005-0000-0000-000057250000}"/>
    <cellStyle name="Normal 3 4 3 2" xfId="9536" xr:uid="{00000000-0005-0000-0000-000058250000}"/>
    <cellStyle name="Normal 3 4 4" xfId="9537" xr:uid="{00000000-0005-0000-0000-000059250000}"/>
    <cellStyle name="Normal 3 5" xfId="9538" xr:uid="{00000000-0005-0000-0000-00005A250000}"/>
    <cellStyle name="Normal 3 5 2" xfId="9539" xr:uid="{00000000-0005-0000-0000-00005B250000}"/>
    <cellStyle name="Normal 3 6" xfId="9540" xr:uid="{00000000-0005-0000-0000-00005C250000}"/>
    <cellStyle name="Normal 3 6 2" xfId="9541" xr:uid="{00000000-0005-0000-0000-00005D250000}"/>
    <cellStyle name="Normal 3 6 2 2" xfId="9542" xr:uid="{00000000-0005-0000-0000-00005E250000}"/>
    <cellStyle name="Normal 3 6 3" xfId="9543" xr:uid="{00000000-0005-0000-0000-00005F250000}"/>
    <cellStyle name="Normal 3 6 3 2" xfId="9544" xr:uid="{00000000-0005-0000-0000-000060250000}"/>
    <cellStyle name="Normal 3 6 4" xfId="9545" xr:uid="{00000000-0005-0000-0000-000061250000}"/>
    <cellStyle name="Normal 3 7" xfId="9546" xr:uid="{00000000-0005-0000-0000-000062250000}"/>
    <cellStyle name="Normal 3 8" xfId="9547" xr:uid="{00000000-0005-0000-0000-000063250000}"/>
    <cellStyle name="Normal 3 9" xfId="16637" xr:uid="{61573282-1079-46FB-9549-C9CBC9A04195}"/>
    <cellStyle name="Normal 30" xfId="9548" xr:uid="{00000000-0005-0000-0000-000064250000}"/>
    <cellStyle name="Normal 30 2" xfId="9549" xr:uid="{00000000-0005-0000-0000-000065250000}"/>
    <cellStyle name="Normal 30 2 2" xfId="9550" xr:uid="{00000000-0005-0000-0000-000066250000}"/>
    <cellStyle name="Normal 30 2 2 2" xfId="9551" xr:uid="{00000000-0005-0000-0000-000067250000}"/>
    <cellStyle name="Normal 30 2 2 2 2" xfId="9552" xr:uid="{00000000-0005-0000-0000-000068250000}"/>
    <cellStyle name="Normal 30 2 2 2 2 2" xfId="9553" xr:uid="{00000000-0005-0000-0000-000069250000}"/>
    <cellStyle name="Normal 30 2 2 2 3" xfId="9554" xr:uid="{00000000-0005-0000-0000-00006A250000}"/>
    <cellStyle name="Normal 30 2 2 2 3 2" xfId="9555" xr:uid="{00000000-0005-0000-0000-00006B250000}"/>
    <cellStyle name="Normal 30 2 2 2 4" xfId="9556" xr:uid="{00000000-0005-0000-0000-00006C250000}"/>
    <cellStyle name="Normal 30 2 2 3" xfId="9557" xr:uid="{00000000-0005-0000-0000-00006D250000}"/>
    <cellStyle name="Normal 30 2 2 3 2" xfId="9558" xr:uid="{00000000-0005-0000-0000-00006E250000}"/>
    <cellStyle name="Normal 30 2 2 4" xfId="9559" xr:uid="{00000000-0005-0000-0000-00006F250000}"/>
    <cellStyle name="Normal 30 2 2 4 2" xfId="9560" xr:uid="{00000000-0005-0000-0000-000070250000}"/>
    <cellStyle name="Normal 30 2 2 5" xfId="9561" xr:uid="{00000000-0005-0000-0000-000071250000}"/>
    <cellStyle name="Normal 30 2 2 5 2" xfId="9562" xr:uid="{00000000-0005-0000-0000-000072250000}"/>
    <cellStyle name="Normal 30 2 2 6" xfId="9563" xr:uid="{00000000-0005-0000-0000-000073250000}"/>
    <cellStyle name="Normal 30 2 3" xfId="9564" xr:uid="{00000000-0005-0000-0000-000074250000}"/>
    <cellStyle name="Normal 30 2 3 2" xfId="9565" xr:uid="{00000000-0005-0000-0000-000075250000}"/>
    <cellStyle name="Normal 30 2 3 2 2" xfId="9566" xr:uid="{00000000-0005-0000-0000-000076250000}"/>
    <cellStyle name="Normal 30 2 3 3" xfId="9567" xr:uid="{00000000-0005-0000-0000-000077250000}"/>
    <cellStyle name="Normal 30 2 3 3 2" xfId="9568" xr:uid="{00000000-0005-0000-0000-000078250000}"/>
    <cellStyle name="Normal 30 2 3 4" xfId="9569" xr:uid="{00000000-0005-0000-0000-000079250000}"/>
    <cellStyle name="Normal 30 2 4" xfId="9570" xr:uid="{00000000-0005-0000-0000-00007A250000}"/>
    <cellStyle name="Normal 30 2 4 2" xfId="9571" xr:uid="{00000000-0005-0000-0000-00007B250000}"/>
    <cellStyle name="Normal 30 2 5" xfId="9572" xr:uid="{00000000-0005-0000-0000-00007C250000}"/>
    <cellStyle name="Normal 30 2 5 2" xfId="9573" xr:uid="{00000000-0005-0000-0000-00007D250000}"/>
    <cellStyle name="Normal 30 2 6" xfId="9574" xr:uid="{00000000-0005-0000-0000-00007E250000}"/>
    <cellStyle name="Normal 30 2 6 2" xfId="9575" xr:uid="{00000000-0005-0000-0000-00007F250000}"/>
    <cellStyle name="Normal 30 2 7" xfId="9576" xr:uid="{00000000-0005-0000-0000-000080250000}"/>
    <cellStyle name="Normal 30 3" xfId="9577" xr:uid="{00000000-0005-0000-0000-000081250000}"/>
    <cellStyle name="Normal 30 3 2" xfId="9578" xr:uid="{00000000-0005-0000-0000-000082250000}"/>
    <cellStyle name="Normal 30 3 2 2" xfId="9579" xr:uid="{00000000-0005-0000-0000-000083250000}"/>
    <cellStyle name="Normal 30 3 2 2 2" xfId="9580" xr:uid="{00000000-0005-0000-0000-000084250000}"/>
    <cellStyle name="Normal 30 3 2 2 2 2" xfId="9581" xr:uid="{00000000-0005-0000-0000-000085250000}"/>
    <cellStyle name="Normal 30 3 2 2 3" xfId="9582" xr:uid="{00000000-0005-0000-0000-000086250000}"/>
    <cellStyle name="Normal 30 3 2 2 3 2" xfId="9583" xr:uid="{00000000-0005-0000-0000-000087250000}"/>
    <cellStyle name="Normal 30 3 2 2 4" xfId="9584" xr:uid="{00000000-0005-0000-0000-000088250000}"/>
    <cellStyle name="Normal 30 3 2 3" xfId="9585" xr:uid="{00000000-0005-0000-0000-000089250000}"/>
    <cellStyle name="Normal 30 3 2 3 2" xfId="9586" xr:uid="{00000000-0005-0000-0000-00008A250000}"/>
    <cellStyle name="Normal 30 3 2 4" xfId="9587" xr:uid="{00000000-0005-0000-0000-00008B250000}"/>
    <cellStyle name="Normal 30 3 2 4 2" xfId="9588" xr:uid="{00000000-0005-0000-0000-00008C250000}"/>
    <cellStyle name="Normal 30 3 2 5" xfId="9589" xr:uid="{00000000-0005-0000-0000-00008D250000}"/>
    <cellStyle name="Normal 30 3 2 5 2" xfId="9590" xr:uid="{00000000-0005-0000-0000-00008E250000}"/>
    <cellStyle name="Normal 30 3 2 6" xfId="9591" xr:uid="{00000000-0005-0000-0000-00008F250000}"/>
    <cellStyle name="Normal 30 3 3" xfId="9592" xr:uid="{00000000-0005-0000-0000-000090250000}"/>
    <cellStyle name="Normal 30 3 3 2" xfId="9593" xr:uid="{00000000-0005-0000-0000-000091250000}"/>
    <cellStyle name="Normal 30 3 3 2 2" xfId="9594" xr:uid="{00000000-0005-0000-0000-000092250000}"/>
    <cellStyle name="Normal 30 3 3 3" xfId="9595" xr:uid="{00000000-0005-0000-0000-000093250000}"/>
    <cellStyle name="Normal 30 3 3 3 2" xfId="9596" xr:uid="{00000000-0005-0000-0000-000094250000}"/>
    <cellStyle name="Normal 30 3 3 4" xfId="9597" xr:uid="{00000000-0005-0000-0000-000095250000}"/>
    <cellStyle name="Normal 30 3 4" xfId="9598" xr:uid="{00000000-0005-0000-0000-000096250000}"/>
    <cellStyle name="Normal 30 3 4 2" xfId="9599" xr:uid="{00000000-0005-0000-0000-000097250000}"/>
    <cellStyle name="Normal 30 3 5" xfId="9600" xr:uid="{00000000-0005-0000-0000-000098250000}"/>
    <cellStyle name="Normal 30 3 5 2" xfId="9601" xr:uid="{00000000-0005-0000-0000-000099250000}"/>
    <cellStyle name="Normal 30 3 6" xfId="9602" xr:uid="{00000000-0005-0000-0000-00009A250000}"/>
    <cellStyle name="Normal 30 3 6 2" xfId="9603" xr:uid="{00000000-0005-0000-0000-00009B250000}"/>
    <cellStyle name="Normal 30 3 7" xfId="9604" xr:uid="{00000000-0005-0000-0000-00009C250000}"/>
    <cellStyle name="Normal 30 4" xfId="9605" xr:uid="{00000000-0005-0000-0000-00009D250000}"/>
    <cellStyle name="Normal 30 4 2" xfId="9606" xr:uid="{00000000-0005-0000-0000-00009E250000}"/>
    <cellStyle name="Normal 30 4 2 2" xfId="9607" xr:uid="{00000000-0005-0000-0000-00009F250000}"/>
    <cellStyle name="Normal 30 4 2 2 2" xfId="9608" xr:uid="{00000000-0005-0000-0000-0000A0250000}"/>
    <cellStyle name="Normal 30 4 2 3" xfId="9609" xr:uid="{00000000-0005-0000-0000-0000A1250000}"/>
    <cellStyle name="Normal 30 4 2 3 2" xfId="9610" xr:uid="{00000000-0005-0000-0000-0000A2250000}"/>
    <cellStyle name="Normal 30 4 2 4" xfId="9611" xr:uid="{00000000-0005-0000-0000-0000A3250000}"/>
    <cellStyle name="Normal 30 4 3" xfId="9612" xr:uid="{00000000-0005-0000-0000-0000A4250000}"/>
    <cellStyle name="Normal 30 4 3 2" xfId="9613" xr:uid="{00000000-0005-0000-0000-0000A5250000}"/>
    <cellStyle name="Normal 30 4 4" xfId="9614" xr:uid="{00000000-0005-0000-0000-0000A6250000}"/>
    <cellStyle name="Normal 30 4 4 2" xfId="9615" xr:uid="{00000000-0005-0000-0000-0000A7250000}"/>
    <cellStyle name="Normal 30 4 5" xfId="9616" xr:uid="{00000000-0005-0000-0000-0000A8250000}"/>
    <cellStyle name="Normal 30 4 5 2" xfId="9617" xr:uid="{00000000-0005-0000-0000-0000A9250000}"/>
    <cellStyle name="Normal 30 4 6" xfId="9618" xr:uid="{00000000-0005-0000-0000-0000AA250000}"/>
    <cellStyle name="Normal 30 5" xfId="9619" xr:uid="{00000000-0005-0000-0000-0000AB250000}"/>
    <cellStyle name="Normal 30 5 2" xfId="9620" xr:uid="{00000000-0005-0000-0000-0000AC250000}"/>
    <cellStyle name="Normal 30 5 2 2" xfId="9621" xr:uid="{00000000-0005-0000-0000-0000AD250000}"/>
    <cellStyle name="Normal 30 5 3" xfId="9622" xr:uid="{00000000-0005-0000-0000-0000AE250000}"/>
    <cellStyle name="Normal 30 5 3 2" xfId="9623" xr:uid="{00000000-0005-0000-0000-0000AF250000}"/>
    <cellStyle name="Normal 30 5 4" xfId="9624" xr:uid="{00000000-0005-0000-0000-0000B0250000}"/>
    <cellStyle name="Normal 30 6" xfId="9625" xr:uid="{00000000-0005-0000-0000-0000B1250000}"/>
    <cellStyle name="Normal 30 6 2" xfId="9626" xr:uid="{00000000-0005-0000-0000-0000B2250000}"/>
    <cellStyle name="Normal 30 7" xfId="9627" xr:uid="{00000000-0005-0000-0000-0000B3250000}"/>
    <cellStyle name="Normal 30 7 2" xfId="9628" xr:uid="{00000000-0005-0000-0000-0000B4250000}"/>
    <cellStyle name="Normal 30 8" xfId="9629" xr:uid="{00000000-0005-0000-0000-0000B5250000}"/>
    <cellStyle name="Normal 30 8 2" xfId="9630" xr:uid="{00000000-0005-0000-0000-0000B6250000}"/>
    <cellStyle name="Normal 30 9" xfId="9631" xr:uid="{00000000-0005-0000-0000-0000B7250000}"/>
    <cellStyle name="Normal 31" xfId="9632" xr:uid="{00000000-0005-0000-0000-0000B8250000}"/>
    <cellStyle name="Normal 31 2" xfId="9633" xr:uid="{00000000-0005-0000-0000-0000B9250000}"/>
    <cellStyle name="Normal 31 2 2" xfId="9634" xr:uid="{00000000-0005-0000-0000-0000BA250000}"/>
    <cellStyle name="Normal 31 2 2 2" xfId="9635" xr:uid="{00000000-0005-0000-0000-0000BB250000}"/>
    <cellStyle name="Normal 31 2 2 2 2" xfId="9636" xr:uid="{00000000-0005-0000-0000-0000BC250000}"/>
    <cellStyle name="Normal 31 2 2 2 2 2" xfId="9637" xr:uid="{00000000-0005-0000-0000-0000BD250000}"/>
    <cellStyle name="Normal 31 2 2 2 3" xfId="9638" xr:uid="{00000000-0005-0000-0000-0000BE250000}"/>
    <cellStyle name="Normal 31 2 2 2 3 2" xfId="9639" xr:uid="{00000000-0005-0000-0000-0000BF250000}"/>
    <cellStyle name="Normal 31 2 2 2 4" xfId="9640" xr:uid="{00000000-0005-0000-0000-0000C0250000}"/>
    <cellStyle name="Normal 31 2 2 3" xfId="9641" xr:uid="{00000000-0005-0000-0000-0000C1250000}"/>
    <cellStyle name="Normal 31 2 2 3 2" xfId="9642" xr:uid="{00000000-0005-0000-0000-0000C2250000}"/>
    <cellStyle name="Normal 31 2 2 4" xfId="9643" xr:uid="{00000000-0005-0000-0000-0000C3250000}"/>
    <cellStyle name="Normal 31 2 2 4 2" xfId="9644" xr:uid="{00000000-0005-0000-0000-0000C4250000}"/>
    <cellStyle name="Normal 31 2 2 5" xfId="9645" xr:uid="{00000000-0005-0000-0000-0000C5250000}"/>
    <cellStyle name="Normal 31 2 2 5 2" xfId="9646" xr:uid="{00000000-0005-0000-0000-0000C6250000}"/>
    <cellStyle name="Normal 31 2 2 6" xfId="9647" xr:uid="{00000000-0005-0000-0000-0000C7250000}"/>
    <cellStyle name="Normal 31 2 3" xfId="9648" xr:uid="{00000000-0005-0000-0000-0000C8250000}"/>
    <cellStyle name="Normal 31 2 3 2" xfId="9649" xr:uid="{00000000-0005-0000-0000-0000C9250000}"/>
    <cellStyle name="Normal 31 2 3 2 2" xfId="9650" xr:uid="{00000000-0005-0000-0000-0000CA250000}"/>
    <cellStyle name="Normal 31 2 3 3" xfId="9651" xr:uid="{00000000-0005-0000-0000-0000CB250000}"/>
    <cellStyle name="Normal 31 2 3 3 2" xfId="9652" xr:uid="{00000000-0005-0000-0000-0000CC250000}"/>
    <cellStyle name="Normal 31 2 3 4" xfId="9653" xr:uid="{00000000-0005-0000-0000-0000CD250000}"/>
    <cellStyle name="Normal 31 2 4" xfId="9654" xr:uid="{00000000-0005-0000-0000-0000CE250000}"/>
    <cellStyle name="Normal 31 2 4 2" xfId="9655" xr:uid="{00000000-0005-0000-0000-0000CF250000}"/>
    <cellStyle name="Normal 31 2 5" xfId="9656" xr:uid="{00000000-0005-0000-0000-0000D0250000}"/>
    <cellStyle name="Normal 31 2 5 2" xfId="9657" xr:uid="{00000000-0005-0000-0000-0000D1250000}"/>
    <cellStyle name="Normal 31 2 6" xfId="9658" xr:uid="{00000000-0005-0000-0000-0000D2250000}"/>
    <cellStyle name="Normal 31 2 6 2" xfId="9659" xr:uid="{00000000-0005-0000-0000-0000D3250000}"/>
    <cellStyle name="Normal 31 2 7" xfId="9660" xr:uid="{00000000-0005-0000-0000-0000D4250000}"/>
    <cellStyle name="Normal 31 3" xfId="9661" xr:uid="{00000000-0005-0000-0000-0000D5250000}"/>
    <cellStyle name="Normal 31 3 2" xfId="9662" xr:uid="{00000000-0005-0000-0000-0000D6250000}"/>
    <cellStyle name="Normal 31 3 2 2" xfId="9663" xr:uid="{00000000-0005-0000-0000-0000D7250000}"/>
    <cellStyle name="Normal 31 3 2 2 2" xfId="9664" xr:uid="{00000000-0005-0000-0000-0000D8250000}"/>
    <cellStyle name="Normal 31 3 2 2 2 2" xfId="9665" xr:uid="{00000000-0005-0000-0000-0000D9250000}"/>
    <cellStyle name="Normal 31 3 2 2 3" xfId="9666" xr:uid="{00000000-0005-0000-0000-0000DA250000}"/>
    <cellStyle name="Normal 31 3 2 2 3 2" xfId="9667" xr:uid="{00000000-0005-0000-0000-0000DB250000}"/>
    <cellStyle name="Normal 31 3 2 2 4" xfId="9668" xr:uid="{00000000-0005-0000-0000-0000DC250000}"/>
    <cellStyle name="Normal 31 3 2 3" xfId="9669" xr:uid="{00000000-0005-0000-0000-0000DD250000}"/>
    <cellStyle name="Normal 31 3 2 3 2" xfId="9670" xr:uid="{00000000-0005-0000-0000-0000DE250000}"/>
    <cellStyle name="Normal 31 3 2 4" xfId="9671" xr:uid="{00000000-0005-0000-0000-0000DF250000}"/>
    <cellStyle name="Normal 31 3 2 4 2" xfId="9672" xr:uid="{00000000-0005-0000-0000-0000E0250000}"/>
    <cellStyle name="Normal 31 3 2 5" xfId="9673" xr:uid="{00000000-0005-0000-0000-0000E1250000}"/>
    <cellStyle name="Normal 31 3 2 5 2" xfId="9674" xr:uid="{00000000-0005-0000-0000-0000E2250000}"/>
    <cellStyle name="Normal 31 3 2 6" xfId="9675" xr:uid="{00000000-0005-0000-0000-0000E3250000}"/>
    <cellStyle name="Normal 31 3 3" xfId="9676" xr:uid="{00000000-0005-0000-0000-0000E4250000}"/>
    <cellStyle name="Normal 31 3 3 2" xfId="9677" xr:uid="{00000000-0005-0000-0000-0000E5250000}"/>
    <cellStyle name="Normal 31 3 3 2 2" xfId="9678" xr:uid="{00000000-0005-0000-0000-0000E6250000}"/>
    <cellStyle name="Normal 31 3 3 3" xfId="9679" xr:uid="{00000000-0005-0000-0000-0000E7250000}"/>
    <cellStyle name="Normal 31 3 3 3 2" xfId="9680" xr:uid="{00000000-0005-0000-0000-0000E8250000}"/>
    <cellStyle name="Normal 31 3 3 4" xfId="9681" xr:uid="{00000000-0005-0000-0000-0000E9250000}"/>
    <cellStyle name="Normal 31 3 4" xfId="9682" xr:uid="{00000000-0005-0000-0000-0000EA250000}"/>
    <cellStyle name="Normal 31 3 4 2" xfId="9683" xr:uid="{00000000-0005-0000-0000-0000EB250000}"/>
    <cellStyle name="Normal 31 3 5" xfId="9684" xr:uid="{00000000-0005-0000-0000-0000EC250000}"/>
    <cellStyle name="Normal 31 3 5 2" xfId="9685" xr:uid="{00000000-0005-0000-0000-0000ED250000}"/>
    <cellStyle name="Normal 31 3 6" xfId="9686" xr:uid="{00000000-0005-0000-0000-0000EE250000}"/>
    <cellStyle name="Normal 31 3 6 2" xfId="9687" xr:uid="{00000000-0005-0000-0000-0000EF250000}"/>
    <cellStyle name="Normal 31 3 7" xfId="9688" xr:uid="{00000000-0005-0000-0000-0000F0250000}"/>
    <cellStyle name="Normal 31 4" xfId="9689" xr:uid="{00000000-0005-0000-0000-0000F1250000}"/>
    <cellStyle name="Normal 31 4 2" xfId="9690" xr:uid="{00000000-0005-0000-0000-0000F2250000}"/>
    <cellStyle name="Normal 31 4 2 2" xfId="9691" xr:uid="{00000000-0005-0000-0000-0000F3250000}"/>
    <cellStyle name="Normal 31 4 2 2 2" xfId="9692" xr:uid="{00000000-0005-0000-0000-0000F4250000}"/>
    <cellStyle name="Normal 31 4 2 3" xfId="9693" xr:uid="{00000000-0005-0000-0000-0000F5250000}"/>
    <cellStyle name="Normal 31 4 2 3 2" xfId="9694" xr:uid="{00000000-0005-0000-0000-0000F6250000}"/>
    <cellStyle name="Normal 31 4 2 4" xfId="9695" xr:uid="{00000000-0005-0000-0000-0000F7250000}"/>
    <cellStyle name="Normal 31 4 3" xfId="9696" xr:uid="{00000000-0005-0000-0000-0000F8250000}"/>
    <cellStyle name="Normal 31 4 3 2" xfId="9697" xr:uid="{00000000-0005-0000-0000-0000F9250000}"/>
    <cellStyle name="Normal 31 4 4" xfId="9698" xr:uid="{00000000-0005-0000-0000-0000FA250000}"/>
    <cellStyle name="Normal 31 4 4 2" xfId="9699" xr:uid="{00000000-0005-0000-0000-0000FB250000}"/>
    <cellStyle name="Normal 31 4 5" xfId="9700" xr:uid="{00000000-0005-0000-0000-0000FC250000}"/>
    <cellStyle name="Normal 31 4 5 2" xfId="9701" xr:uid="{00000000-0005-0000-0000-0000FD250000}"/>
    <cellStyle name="Normal 31 4 6" xfId="9702" xr:uid="{00000000-0005-0000-0000-0000FE250000}"/>
    <cellStyle name="Normal 31 5" xfId="9703" xr:uid="{00000000-0005-0000-0000-0000FF250000}"/>
    <cellStyle name="Normal 31 5 2" xfId="9704" xr:uid="{00000000-0005-0000-0000-000000260000}"/>
    <cellStyle name="Normal 31 5 2 2" xfId="9705" xr:uid="{00000000-0005-0000-0000-000001260000}"/>
    <cellStyle name="Normal 31 5 3" xfId="9706" xr:uid="{00000000-0005-0000-0000-000002260000}"/>
    <cellStyle name="Normal 31 5 3 2" xfId="9707" xr:uid="{00000000-0005-0000-0000-000003260000}"/>
    <cellStyle name="Normal 31 5 4" xfId="9708" xr:uid="{00000000-0005-0000-0000-000004260000}"/>
    <cellStyle name="Normal 31 6" xfId="9709" xr:uid="{00000000-0005-0000-0000-000005260000}"/>
    <cellStyle name="Normal 31 6 2" xfId="9710" xr:uid="{00000000-0005-0000-0000-000006260000}"/>
    <cellStyle name="Normal 31 7" xfId="9711" xr:uid="{00000000-0005-0000-0000-000007260000}"/>
    <cellStyle name="Normal 31 7 2" xfId="9712" xr:uid="{00000000-0005-0000-0000-000008260000}"/>
    <cellStyle name="Normal 31 8" xfId="9713" xr:uid="{00000000-0005-0000-0000-000009260000}"/>
    <cellStyle name="Normal 31 8 2" xfId="9714" xr:uid="{00000000-0005-0000-0000-00000A260000}"/>
    <cellStyle name="Normal 31 9" xfId="9715" xr:uid="{00000000-0005-0000-0000-00000B260000}"/>
    <cellStyle name="Normal 32" xfId="9716" xr:uid="{00000000-0005-0000-0000-00000C260000}"/>
    <cellStyle name="Normal 32 2" xfId="9717" xr:uid="{00000000-0005-0000-0000-00000D260000}"/>
    <cellStyle name="Normal 32 2 2" xfId="9718" xr:uid="{00000000-0005-0000-0000-00000E260000}"/>
    <cellStyle name="Normal 32 2 2 2" xfId="9719" xr:uid="{00000000-0005-0000-0000-00000F260000}"/>
    <cellStyle name="Normal 32 2 2 2 2" xfId="9720" xr:uid="{00000000-0005-0000-0000-000010260000}"/>
    <cellStyle name="Normal 32 2 2 2 2 2" xfId="9721" xr:uid="{00000000-0005-0000-0000-000011260000}"/>
    <cellStyle name="Normal 32 2 2 2 3" xfId="9722" xr:uid="{00000000-0005-0000-0000-000012260000}"/>
    <cellStyle name="Normal 32 2 2 2 3 2" xfId="9723" xr:uid="{00000000-0005-0000-0000-000013260000}"/>
    <cellStyle name="Normal 32 2 2 2 4" xfId="9724" xr:uid="{00000000-0005-0000-0000-000014260000}"/>
    <cellStyle name="Normal 32 2 2 3" xfId="9725" xr:uid="{00000000-0005-0000-0000-000015260000}"/>
    <cellStyle name="Normal 32 2 2 3 2" xfId="9726" xr:uid="{00000000-0005-0000-0000-000016260000}"/>
    <cellStyle name="Normal 32 2 2 4" xfId="9727" xr:uid="{00000000-0005-0000-0000-000017260000}"/>
    <cellStyle name="Normal 32 2 2 4 2" xfId="9728" xr:uid="{00000000-0005-0000-0000-000018260000}"/>
    <cellStyle name="Normal 32 2 2 5" xfId="9729" xr:uid="{00000000-0005-0000-0000-000019260000}"/>
    <cellStyle name="Normal 32 2 2 5 2" xfId="9730" xr:uid="{00000000-0005-0000-0000-00001A260000}"/>
    <cellStyle name="Normal 32 2 2 6" xfId="9731" xr:uid="{00000000-0005-0000-0000-00001B260000}"/>
    <cellStyle name="Normal 32 2 3" xfId="9732" xr:uid="{00000000-0005-0000-0000-00001C260000}"/>
    <cellStyle name="Normal 32 2 3 2" xfId="9733" xr:uid="{00000000-0005-0000-0000-00001D260000}"/>
    <cellStyle name="Normal 32 2 3 2 2" xfId="9734" xr:uid="{00000000-0005-0000-0000-00001E260000}"/>
    <cellStyle name="Normal 32 2 3 3" xfId="9735" xr:uid="{00000000-0005-0000-0000-00001F260000}"/>
    <cellStyle name="Normal 32 2 3 3 2" xfId="9736" xr:uid="{00000000-0005-0000-0000-000020260000}"/>
    <cellStyle name="Normal 32 2 3 4" xfId="9737" xr:uid="{00000000-0005-0000-0000-000021260000}"/>
    <cellStyle name="Normal 32 2 4" xfId="9738" xr:uid="{00000000-0005-0000-0000-000022260000}"/>
    <cellStyle name="Normal 32 2 4 2" xfId="9739" xr:uid="{00000000-0005-0000-0000-000023260000}"/>
    <cellStyle name="Normal 32 2 5" xfId="9740" xr:uid="{00000000-0005-0000-0000-000024260000}"/>
    <cellStyle name="Normal 32 2 5 2" xfId="9741" xr:uid="{00000000-0005-0000-0000-000025260000}"/>
    <cellStyle name="Normal 32 2 6" xfId="9742" xr:uid="{00000000-0005-0000-0000-000026260000}"/>
    <cellStyle name="Normal 32 2 6 2" xfId="9743" xr:uid="{00000000-0005-0000-0000-000027260000}"/>
    <cellStyle name="Normal 32 2 7" xfId="9744" xr:uid="{00000000-0005-0000-0000-000028260000}"/>
    <cellStyle name="Normal 32 3" xfId="9745" xr:uid="{00000000-0005-0000-0000-000029260000}"/>
    <cellStyle name="Normal 32 3 2" xfId="9746" xr:uid="{00000000-0005-0000-0000-00002A260000}"/>
    <cellStyle name="Normal 32 3 2 2" xfId="9747" xr:uid="{00000000-0005-0000-0000-00002B260000}"/>
    <cellStyle name="Normal 32 3 2 2 2" xfId="9748" xr:uid="{00000000-0005-0000-0000-00002C260000}"/>
    <cellStyle name="Normal 32 3 2 2 2 2" xfId="9749" xr:uid="{00000000-0005-0000-0000-00002D260000}"/>
    <cellStyle name="Normal 32 3 2 2 3" xfId="9750" xr:uid="{00000000-0005-0000-0000-00002E260000}"/>
    <cellStyle name="Normal 32 3 2 2 3 2" xfId="9751" xr:uid="{00000000-0005-0000-0000-00002F260000}"/>
    <cellStyle name="Normal 32 3 2 2 4" xfId="9752" xr:uid="{00000000-0005-0000-0000-000030260000}"/>
    <cellStyle name="Normal 32 3 2 3" xfId="9753" xr:uid="{00000000-0005-0000-0000-000031260000}"/>
    <cellStyle name="Normal 32 3 2 3 2" xfId="9754" xr:uid="{00000000-0005-0000-0000-000032260000}"/>
    <cellStyle name="Normal 32 3 2 4" xfId="9755" xr:uid="{00000000-0005-0000-0000-000033260000}"/>
    <cellStyle name="Normal 32 3 2 4 2" xfId="9756" xr:uid="{00000000-0005-0000-0000-000034260000}"/>
    <cellStyle name="Normal 32 3 2 5" xfId="9757" xr:uid="{00000000-0005-0000-0000-000035260000}"/>
    <cellStyle name="Normal 32 3 2 5 2" xfId="9758" xr:uid="{00000000-0005-0000-0000-000036260000}"/>
    <cellStyle name="Normal 32 3 2 6" xfId="9759" xr:uid="{00000000-0005-0000-0000-000037260000}"/>
    <cellStyle name="Normal 32 3 3" xfId="9760" xr:uid="{00000000-0005-0000-0000-000038260000}"/>
    <cellStyle name="Normal 32 3 3 2" xfId="9761" xr:uid="{00000000-0005-0000-0000-000039260000}"/>
    <cellStyle name="Normal 32 3 3 2 2" xfId="9762" xr:uid="{00000000-0005-0000-0000-00003A260000}"/>
    <cellStyle name="Normal 32 3 3 3" xfId="9763" xr:uid="{00000000-0005-0000-0000-00003B260000}"/>
    <cellStyle name="Normal 32 3 3 3 2" xfId="9764" xr:uid="{00000000-0005-0000-0000-00003C260000}"/>
    <cellStyle name="Normal 32 3 3 4" xfId="9765" xr:uid="{00000000-0005-0000-0000-00003D260000}"/>
    <cellStyle name="Normal 32 3 4" xfId="9766" xr:uid="{00000000-0005-0000-0000-00003E260000}"/>
    <cellStyle name="Normal 32 3 4 2" xfId="9767" xr:uid="{00000000-0005-0000-0000-00003F260000}"/>
    <cellStyle name="Normal 32 3 5" xfId="9768" xr:uid="{00000000-0005-0000-0000-000040260000}"/>
    <cellStyle name="Normal 32 3 5 2" xfId="9769" xr:uid="{00000000-0005-0000-0000-000041260000}"/>
    <cellStyle name="Normal 32 3 6" xfId="9770" xr:uid="{00000000-0005-0000-0000-000042260000}"/>
    <cellStyle name="Normal 32 3 6 2" xfId="9771" xr:uid="{00000000-0005-0000-0000-000043260000}"/>
    <cellStyle name="Normal 32 3 7" xfId="9772" xr:uid="{00000000-0005-0000-0000-000044260000}"/>
    <cellStyle name="Normal 32 4" xfId="9773" xr:uid="{00000000-0005-0000-0000-000045260000}"/>
    <cellStyle name="Normal 32 4 2" xfId="9774" xr:uid="{00000000-0005-0000-0000-000046260000}"/>
    <cellStyle name="Normal 32 4 2 2" xfId="9775" xr:uid="{00000000-0005-0000-0000-000047260000}"/>
    <cellStyle name="Normal 32 4 2 2 2" xfId="9776" xr:uid="{00000000-0005-0000-0000-000048260000}"/>
    <cellStyle name="Normal 32 4 2 3" xfId="9777" xr:uid="{00000000-0005-0000-0000-000049260000}"/>
    <cellStyle name="Normal 32 4 2 3 2" xfId="9778" xr:uid="{00000000-0005-0000-0000-00004A260000}"/>
    <cellStyle name="Normal 32 4 2 4" xfId="9779" xr:uid="{00000000-0005-0000-0000-00004B260000}"/>
    <cellStyle name="Normal 32 4 3" xfId="9780" xr:uid="{00000000-0005-0000-0000-00004C260000}"/>
    <cellStyle name="Normal 32 4 3 2" xfId="9781" xr:uid="{00000000-0005-0000-0000-00004D260000}"/>
    <cellStyle name="Normal 32 4 4" xfId="9782" xr:uid="{00000000-0005-0000-0000-00004E260000}"/>
    <cellStyle name="Normal 32 4 4 2" xfId="9783" xr:uid="{00000000-0005-0000-0000-00004F260000}"/>
    <cellStyle name="Normal 32 4 5" xfId="9784" xr:uid="{00000000-0005-0000-0000-000050260000}"/>
    <cellStyle name="Normal 32 4 5 2" xfId="9785" xr:uid="{00000000-0005-0000-0000-000051260000}"/>
    <cellStyle name="Normal 32 4 6" xfId="9786" xr:uid="{00000000-0005-0000-0000-000052260000}"/>
    <cellStyle name="Normal 32 5" xfId="9787" xr:uid="{00000000-0005-0000-0000-000053260000}"/>
    <cellStyle name="Normal 32 5 2" xfId="9788" xr:uid="{00000000-0005-0000-0000-000054260000}"/>
    <cellStyle name="Normal 32 5 2 2" xfId="9789" xr:uid="{00000000-0005-0000-0000-000055260000}"/>
    <cellStyle name="Normal 32 5 3" xfId="9790" xr:uid="{00000000-0005-0000-0000-000056260000}"/>
    <cellStyle name="Normal 32 5 3 2" xfId="9791" xr:uid="{00000000-0005-0000-0000-000057260000}"/>
    <cellStyle name="Normal 32 5 4" xfId="9792" xr:uid="{00000000-0005-0000-0000-000058260000}"/>
    <cellStyle name="Normal 32 6" xfId="9793" xr:uid="{00000000-0005-0000-0000-000059260000}"/>
    <cellStyle name="Normal 32 6 2" xfId="9794" xr:uid="{00000000-0005-0000-0000-00005A260000}"/>
    <cellStyle name="Normal 32 7" xfId="9795" xr:uid="{00000000-0005-0000-0000-00005B260000}"/>
    <cellStyle name="Normal 32 7 2" xfId="9796" xr:uid="{00000000-0005-0000-0000-00005C260000}"/>
    <cellStyle name="Normal 32 8" xfId="9797" xr:uid="{00000000-0005-0000-0000-00005D260000}"/>
    <cellStyle name="Normal 32 8 2" xfId="9798" xr:uid="{00000000-0005-0000-0000-00005E260000}"/>
    <cellStyle name="Normal 32 9" xfId="9799" xr:uid="{00000000-0005-0000-0000-00005F260000}"/>
    <cellStyle name="Normal 33" xfId="9800" xr:uid="{00000000-0005-0000-0000-000060260000}"/>
    <cellStyle name="Normal 33 2" xfId="9801" xr:uid="{00000000-0005-0000-0000-000061260000}"/>
    <cellStyle name="Normal 33 2 2" xfId="9802" xr:uid="{00000000-0005-0000-0000-000062260000}"/>
    <cellStyle name="Normal 33 2 2 2" xfId="9803" xr:uid="{00000000-0005-0000-0000-000063260000}"/>
    <cellStyle name="Normal 33 2 2 2 2" xfId="9804" xr:uid="{00000000-0005-0000-0000-000064260000}"/>
    <cellStyle name="Normal 33 2 2 2 2 2" xfId="9805" xr:uid="{00000000-0005-0000-0000-000065260000}"/>
    <cellStyle name="Normal 33 2 2 2 3" xfId="9806" xr:uid="{00000000-0005-0000-0000-000066260000}"/>
    <cellStyle name="Normal 33 2 2 2 3 2" xfId="9807" xr:uid="{00000000-0005-0000-0000-000067260000}"/>
    <cellStyle name="Normal 33 2 2 2 4" xfId="9808" xr:uid="{00000000-0005-0000-0000-000068260000}"/>
    <cellStyle name="Normal 33 2 2 3" xfId="9809" xr:uid="{00000000-0005-0000-0000-000069260000}"/>
    <cellStyle name="Normal 33 2 2 3 2" xfId="9810" xr:uid="{00000000-0005-0000-0000-00006A260000}"/>
    <cellStyle name="Normal 33 2 2 4" xfId="9811" xr:uid="{00000000-0005-0000-0000-00006B260000}"/>
    <cellStyle name="Normal 33 2 2 4 2" xfId="9812" xr:uid="{00000000-0005-0000-0000-00006C260000}"/>
    <cellStyle name="Normal 33 2 2 5" xfId="9813" xr:uid="{00000000-0005-0000-0000-00006D260000}"/>
    <cellStyle name="Normal 33 2 2 5 2" xfId="9814" xr:uid="{00000000-0005-0000-0000-00006E260000}"/>
    <cellStyle name="Normal 33 2 2 6" xfId="9815" xr:uid="{00000000-0005-0000-0000-00006F260000}"/>
    <cellStyle name="Normal 33 2 3" xfId="9816" xr:uid="{00000000-0005-0000-0000-000070260000}"/>
    <cellStyle name="Normal 33 2 3 2" xfId="9817" xr:uid="{00000000-0005-0000-0000-000071260000}"/>
    <cellStyle name="Normal 33 2 3 2 2" xfId="9818" xr:uid="{00000000-0005-0000-0000-000072260000}"/>
    <cellStyle name="Normal 33 2 3 3" xfId="9819" xr:uid="{00000000-0005-0000-0000-000073260000}"/>
    <cellStyle name="Normal 33 2 3 3 2" xfId="9820" xr:uid="{00000000-0005-0000-0000-000074260000}"/>
    <cellStyle name="Normal 33 2 3 4" xfId="9821" xr:uid="{00000000-0005-0000-0000-000075260000}"/>
    <cellStyle name="Normal 33 2 4" xfId="9822" xr:uid="{00000000-0005-0000-0000-000076260000}"/>
    <cellStyle name="Normal 33 2 4 2" xfId="9823" xr:uid="{00000000-0005-0000-0000-000077260000}"/>
    <cellStyle name="Normal 33 2 5" xfId="9824" xr:uid="{00000000-0005-0000-0000-000078260000}"/>
    <cellStyle name="Normal 33 2 5 2" xfId="9825" xr:uid="{00000000-0005-0000-0000-000079260000}"/>
    <cellStyle name="Normal 33 2 6" xfId="9826" xr:uid="{00000000-0005-0000-0000-00007A260000}"/>
    <cellStyle name="Normal 33 2 6 2" xfId="9827" xr:uid="{00000000-0005-0000-0000-00007B260000}"/>
    <cellStyle name="Normal 33 2 7" xfId="9828" xr:uid="{00000000-0005-0000-0000-00007C260000}"/>
    <cellStyle name="Normal 33 3" xfId="9829" xr:uid="{00000000-0005-0000-0000-00007D260000}"/>
    <cellStyle name="Normal 33 3 2" xfId="9830" xr:uid="{00000000-0005-0000-0000-00007E260000}"/>
    <cellStyle name="Normal 33 3 2 2" xfId="9831" xr:uid="{00000000-0005-0000-0000-00007F260000}"/>
    <cellStyle name="Normal 33 3 2 2 2" xfId="9832" xr:uid="{00000000-0005-0000-0000-000080260000}"/>
    <cellStyle name="Normal 33 3 2 2 2 2" xfId="9833" xr:uid="{00000000-0005-0000-0000-000081260000}"/>
    <cellStyle name="Normal 33 3 2 2 3" xfId="9834" xr:uid="{00000000-0005-0000-0000-000082260000}"/>
    <cellStyle name="Normal 33 3 2 2 3 2" xfId="9835" xr:uid="{00000000-0005-0000-0000-000083260000}"/>
    <cellStyle name="Normal 33 3 2 2 4" xfId="9836" xr:uid="{00000000-0005-0000-0000-000084260000}"/>
    <cellStyle name="Normal 33 3 2 3" xfId="9837" xr:uid="{00000000-0005-0000-0000-000085260000}"/>
    <cellStyle name="Normal 33 3 2 3 2" xfId="9838" xr:uid="{00000000-0005-0000-0000-000086260000}"/>
    <cellStyle name="Normal 33 3 2 4" xfId="9839" xr:uid="{00000000-0005-0000-0000-000087260000}"/>
    <cellStyle name="Normal 33 3 2 4 2" xfId="9840" xr:uid="{00000000-0005-0000-0000-000088260000}"/>
    <cellStyle name="Normal 33 3 2 5" xfId="9841" xr:uid="{00000000-0005-0000-0000-000089260000}"/>
    <cellStyle name="Normal 33 3 2 5 2" xfId="9842" xr:uid="{00000000-0005-0000-0000-00008A260000}"/>
    <cellStyle name="Normal 33 3 2 6" xfId="9843" xr:uid="{00000000-0005-0000-0000-00008B260000}"/>
    <cellStyle name="Normal 33 3 3" xfId="9844" xr:uid="{00000000-0005-0000-0000-00008C260000}"/>
    <cellStyle name="Normal 33 3 3 2" xfId="9845" xr:uid="{00000000-0005-0000-0000-00008D260000}"/>
    <cellStyle name="Normal 33 3 3 2 2" xfId="9846" xr:uid="{00000000-0005-0000-0000-00008E260000}"/>
    <cellStyle name="Normal 33 3 3 3" xfId="9847" xr:uid="{00000000-0005-0000-0000-00008F260000}"/>
    <cellStyle name="Normal 33 3 3 3 2" xfId="9848" xr:uid="{00000000-0005-0000-0000-000090260000}"/>
    <cellStyle name="Normal 33 3 3 4" xfId="9849" xr:uid="{00000000-0005-0000-0000-000091260000}"/>
    <cellStyle name="Normal 33 3 4" xfId="9850" xr:uid="{00000000-0005-0000-0000-000092260000}"/>
    <cellStyle name="Normal 33 3 4 2" xfId="9851" xr:uid="{00000000-0005-0000-0000-000093260000}"/>
    <cellStyle name="Normal 33 3 5" xfId="9852" xr:uid="{00000000-0005-0000-0000-000094260000}"/>
    <cellStyle name="Normal 33 3 5 2" xfId="9853" xr:uid="{00000000-0005-0000-0000-000095260000}"/>
    <cellStyle name="Normal 33 3 6" xfId="9854" xr:uid="{00000000-0005-0000-0000-000096260000}"/>
    <cellStyle name="Normal 33 3 6 2" xfId="9855" xr:uid="{00000000-0005-0000-0000-000097260000}"/>
    <cellStyle name="Normal 33 3 7" xfId="9856" xr:uid="{00000000-0005-0000-0000-000098260000}"/>
    <cellStyle name="Normal 33 4" xfId="9857" xr:uid="{00000000-0005-0000-0000-000099260000}"/>
    <cellStyle name="Normal 33 4 2" xfId="9858" xr:uid="{00000000-0005-0000-0000-00009A260000}"/>
    <cellStyle name="Normal 33 4 2 2" xfId="9859" xr:uid="{00000000-0005-0000-0000-00009B260000}"/>
    <cellStyle name="Normal 33 4 2 2 2" xfId="9860" xr:uid="{00000000-0005-0000-0000-00009C260000}"/>
    <cellStyle name="Normal 33 4 2 3" xfId="9861" xr:uid="{00000000-0005-0000-0000-00009D260000}"/>
    <cellStyle name="Normal 33 4 2 3 2" xfId="9862" xr:uid="{00000000-0005-0000-0000-00009E260000}"/>
    <cellStyle name="Normal 33 4 2 4" xfId="9863" xr:uid="{00000000-0005-0000-0000-00009F260000}"/>
    <cellStyle name="Normal 33 4 3" xfId="9864" xr:uid="{00000000-0005-0000-0000-0000A0260000}"/>
    <cellStyle name="Normal 33 4 3 2" xfId="9865" xr:uid="{00000000-0005-0000-0000-0000A1260000}"/>
    <cellStyle name="Normal 33 4 4" xfId="9866" xr:uid="{00000000-0005-0000-0000-0000A2260000}"/>
    <cellStyle name="Normal 33 4 4 2" xfId="9867" xr:uid="{00000000-0005-0000-0000-0000A3260000}"/>
    <cellStyle name="Normal 33 4 5" xfId="9868" xr:uid="{00000000-0005-0000-0000-0000A4260000}"/>
    <cellStyle name="Normal 33 4 5 2" xfId="9869" xr:uid="{00000000-0005-0000-0000-0000A5260000}"/>
    <cellStyle name="Normal 33 4 6" xfId="9870" xr:uid="{00000000-0005-0000-0000-0000A6260000}"/>
    <cellStyle name="Normal 33 5" xfId="9871" xr:uid="{00000000-0005-0000-0000-0000A7260000}"/>
    <cellStyle name="Normal 33 5 2" xfId="9872" xr:uid="{00000000-0005-0000-0000-0000A8260000}"/>
    <cellStyle name="Normal 33 5 2 2" xfId="9873" xr:uid="{00000000-0005-0000-0000-0000A9260000}"/>
    <cellStyle name="Normal 33 5 3" xfId="9874" xr:uid="{00000000-0005-0000-0000-0000AA260000}"/>
    <cellStyle name="Normal 33 5 3 2" xfId="9875" xr:uid="{00000000-0005-0000-0000-0000AB260000}"/>
    <cellStyle name="Normal 33 5 4" xfId="9876" xr:uid="{00000000-0005-0000-0000-0000AC260000}"/>
    <cellStyle name="Normal 33 6" xfId="9877" xr:uid="{00000000-0005-0000-0000-0000AD260000}"/>
    <cellStyle name="Normal 33 6 2" xfId="9878" xr:uid="{00000000-0005-0000-0000-0000AE260000}"/>
    <cellStyle name="Normal 33 7" xfId="9879" xr:uid="{00000000-0005-0000-0000-0000AF260000}"/>
    <cellStyle name="Normal 33 7 2" xfId="9880" xr:uid="{00000000-0005-0000-0000-0000B0260000}"/>
    <cellStyle name="Normal 33 8" xfId="9881" xr:uid="{00000000-0005-0000-0000-0000B1260000}"/>
    <cellStyle name="Normal 33 8 2" xfId="9882" xr:uid="{00000000-0005-0000-0000-0000B2260000}"/>
    <cellStyle name="Normal 33 9" xfId="9883" xr:uid="{00000000-0005-0000-0000-0000B3260000}"/>
    <cellStyle name="Normal 34" xfId="9884" xr:uid="{00000000-0005-0000-0000-0000B4260000}"/>
    <cellStyle name="Normal 34 2" xfId="9885" xr:uid="{00000000-0005-0000-0000-0000B5260000}"/>
    <cellStyle name="Normal 34 2 2" xfId="9886" xr:uid="{00000000-0005-0000-0000-0000B6260000}"/>
    <cellStyle name="Normal 34 2 2 2" xfId="9887" xr:uid="{00000000-0005-0000-0000-0000B7260000}"/>
    <cellStyle name="Normal 34 2 2 2 2" xfId="9888" xr:uid="{00000000-0005-0000-0000-0000B8260000}"/>
    <cellStyle name="Normal 34 2 2 2 2 2" xfId="9889" xr:uid="{00000000-0005-0000-0000-0000B9260000}"/>
    <cellStyle name="Normal 34 2 2 2 3" xfId="9890" xr:uid="{00000000-0005-0000-0000-0000BA260000}"/>
    <cellStyle name="Normal 34 2 2 2 3 2" xfId="9891" xr:uid="{00000000-0005-0000-0000-0000BB260000}"/>
    <cellStyle name="Normal 34 2 2 2 4" xfId="9892" xr:uid="{00000000-0005-0000-0000-0000BC260000}"/>
    <cellStyle name="Normal 34 2 2 3" xfId="9893" xr:uid="{00000000-0005-0000-0000-0000BD260000}"/>
    <cellStyle name="Normal 34 2 2 3 2" xfId="9894" xr:uid="{00000000-0005-0000-0000-0000BE260000}"/>
    <cellStyle name="Normal 34 2 2 4" xfId="9895" xr:uid="{00000000-0005-0000-0000-0000BF260000}"/>
    <cellStyle name="Normal 34 2 2 4 2" xfId="9896" xr:uid="{00000000-0005-0000-0000-0000C0260000}"/>
    <cellStyle name="Normal 34 2 2 5" xfId="9897" xr:uid="{00000000-0005-0000-0000-0000C1260000}"/>
    <cellStyle name="Normal 34 2 2 5 2" xfId="9898" xr:uid="{00000000-0005-0000-0000-0000C2260000}"/>
    <cellStyle name="Normal 34 2 2 6" xfId="9899" xr:uid="{00000000-0005-0000-0000-0000C3260000}"/>
    <cellStyle name="Normal 34 2 3" xfId="9900" xr:uid="{00000000-0005-0000-0000-0000C4260000}"/>
    <cellStyle name="Normal 34 2 3 2" xfId="9901" xr:uid="{00000000-0005-0000-0000-0000C5260000}"/>
    <cellStyle name="Normal 34 2 3 2 2" xfId="9902" xr:uid="{00000000-0005-0000-0000-0000C6260000}"/>
    <cellStyle name="Normal 34 2 3 3" xfId="9903" xr:uid="{00000000-0005-0000-0000-0000C7260000}"/>
    <cellStyle name="Normal 34 2 3 3 2" xfId="9904" xr:uid="{00000000-0005-0000-0000-0000C8260000}"/>
    <cellStyle name="Normal 34 2 3 4" xfId="9905" xr:uid="{00000000-0005-0000-0000-0000C9260000}"/>
    <cellStyle name="Normal 34 2 4" xfId="9906" xr:uid="{00000000-0005-0000-0000-0000CA260000}"/>
    <cellStyle name="Normal 34 2 4 2" xfId="9907" xr:uid="{00000000-0005-0000-0000-0000CB260000}"/>
    <cellStyle name="Normal 34 2 5" xfId="9908" xr:uid="{00000000-0005-0000-0000-0000CC260000}"/>
    <cellStyle name="Normal 34 2 5 2" xfId="9909" xr:uid="{00000000-0005-0000-0000-0000CD260000}"/>
    <cellStyle name="Normal 34 2 6" xfId="9910" xr:uid="{00000000-0005-0000-0000-0000CE260000}"/>
    <cellStyle name="Normal 34 2 6 2" xfId="9911" xr:uid="{00000000-0005-0000-0000-0000CF260000}"/>
    <cellStyle name="Normal 34 2 7" xfId="9912" xr:uid="{00000000-0005-0000-0000-0000D0260000}"/>
    <cellStyle name="Normal 34 3" xfId="9913" xr:uid="{00000000-0005-0000-0000-0000D1260000}"/>
    <cellStyle name="Normal 34 3 2" xfId="9914" xr:uid="{00000000-0005-0000-0000-0000D2260000}"/>
    <cellStyle name="Normal 34 3 2 2" xfId="9915" xr:uid="{00000000-0005-0000-0000-0000D3260000}"/>
    <cellStyle name="Normal 34 3 2 2 2" xfId="9916" xr:uid="{00000000-0005-0000-0000-0000D4260000}"/>
    <cellStyle name="Normal 34 3 2 2 2 2" xfId="9917" xr:uid="{00000000-0005-0000-0000-0000D5260000}"/>
    <cellStyle name="Normal 34 3 2 2 3" xfId="9918" xr:uid="{00000000-0005-0000-0000-0000D6260000}"/>
    <cellStyle name="Normal 34 3 2 2 3 2" xfId="9919" xr:uid="{00000000-0005-0000-0000-0000D7260000}"/>
    <cellStyle name="Normal 34 3 2 2 4" xfId="9920" xr:uid="{00000000-0005-0000-0000-0000D8260000}"/>
    <cellStyle name="Normal 34 3 2 3" xfId="9921" xr:uid="{00000000-0005-0000-0000-0000D9260000}"/>
    <cellStyle name="Normal 34 3 2 3 2" xfId="9922" xr:uid="{00000000-0005-0000-0000-0000DA260000}"/>
    <cellStyle name="Normal 34 3 2 4" xfId="9923" xr:uid="{00000000-0005-0000-0000-0000DB260000}"/>
    <cellStyle name="Normal 34 3 2 4 2" xfId="9924" xr:uid="{00000000-0005-0000-0000-0000DC260000}"/>
    <cellStyle name="Normal 34 3 2 5" xfId="9925" xr:uid="{00000000-0005-0000-0000-0000DD260000}"/>
    <cellStyle name="Normal 34 3 2 5 2" xfId="9926" xr:uid="{00000000-0005-0000-0000-0000DE260000}"/>
    <cellStyle name="Normal 34 3 2 6" xfId="9927" xr:uid="{00000000-0005-0000-0000-0000DF260000}"/>
    <cellStyle name="Normal 34 3 3" xfId="9928" xr:uid="{00000000-0005-0000-0000-0000E0260000}"/>
    <cellStyle name="Normal 34 3 3 2" xfId="9929" xr:uid="{00000000-0005-0000-0000-0000E1260000}"/>
    <cellStyle name="Normal 34 3 3 2 2" xfId="9930" xr:uid="{00000000-0005-0000-0000-0000E2260000}"/>
    <cellStyle name="Normal 34 3 3 3" xfId="9931" xr:uid="{00000000-0005-0000-0000-0000E3260000}"/>
    <cellStyle name="Normal 34 3 3 3 2" xfId="9932" xr:uid="{00000000-0005-0000-0000-0000E4260000}"/>
    <cellStyle name="Normal 34 3 3 4" xfId="9933" xr:uid="{00000000-0005-0000-0000-0000E5260000}"/>
    <cellStyle name="Normal 34 3 4" xfId="9934" xr:uid="{00000000-0005-0000-0000-0000E6260000}"/>
    <cellStyle name="Normal 34 3 4 2" xfId="9935" xr:uid="{00000000-0005-0000-0000-0000E7260000}"/>
    <cellStyle name="Normal 34 3 5" xfId="9936" xr:uid="{00000000-0005-0000-0000-0000E8260000}"/>
    <cellStyle name="Normal 34 3 5 2" xfId="9937" xr:uid="{00000000-0005-0000-0000-0000E9260000}"/>
    <cellStyle name="Normal 34 3 6" xfId="9938" xr:uid="{00000000-0005-0000-0000-0000EA260000}"/>
    <cellStyle name="Normal 34 3 6 2" xfId="9939" xr:uid="{00000000-0005-0000-0000-0000EB260000}"/>
    <cellStyle name="Normal 34 3 7" xfId="9940" xr:uid="{00000000-0005-0000-0000-0000EC260000}"/>
    <cellStyle name="Normal 34 4" xfId="9941" xr:uid="{00000000-0005-0000-0000-0000ED260000}"/>
    <cellStyle name="Normal 34 4 2" xfId="9942" xr:uid="{00000000-0005-0000-0000-0000EE260000}"/>
    <cellStyle name="Normal 34 4 2 2" xfId="9943" xr:uid="{00000000-0005-0000-0000-0000EF260000}"/>
    <cellStyle name="Normal 34 4 2 2 2" xfId="9944" xr:uid="{00000000-0005-0000-0000-0000F0260000}"/>
    <cellStyle name="Normal 34 4 2 3" xfId="9945" xr:uid="{00000000-0005-0000-0000-0000F1260000}"/>
    <cellStyle name="Normal 34 4 2 3 2" xfId="9946" xr:uid="{00000000-0005-0000-0000-0000F2260000}"/>
    <cellStyle name="Normal 34 4 2 4" xfId="9947" xr:uid="{00000000-0005-0000-0000-0000F3260000}"/>
    <cellStyle name="Normal 34 4 3" xfId="9948" xr:uid="{00000000-0005-0000-0000-0000F4260000}"/>
    <cellStyle name="Normal 34 4 3 2" xfId="9949" xr:uid="{00000000-0005-0000-0000-0000F5260000}"/>
    <cellStyle name="Normal 34 4 4" xfId="9950" xr:uid="{00000000-0005-0000-0000-0000F6260000}"/>
    <cellStyle name="Normal 34 4 4 2" xfId="9951" xr:uid="{00000000-0005-0000-0000-0000F7260000}"/>
    <cellStyle name="Normal 34 4 5" xfId="9952" xr:uid="{00000000-0005-0000-0000-0000F8260000}"/>
    <cellStyle name="Normal 34 4 5 2" xfId="9953" xr:uid="{00000000-0005-0000-0000-0000F9260000}"/>
    <cellStyle name="Normal 34 4 6" xfId="9954" xr:uid="{00000000-0005-0000-0000-0000FA260000}"/>
    <cellStyle name="Normal 34 5" xfId="9955" xr:uid="{00000000-0005-0000-0000-0000FB260000}"/>
    <cellStyle name="Normal 34 5 2" xfId="9956" xr:uid="{00000000-0005-0000-0000-0000FC260000}"/>
    <cellStyle name="Normal 34 5 2 2" xfId="9957" xr:uid="{00000000-0005-0000-0000-0000FD260000}"/>
    <cellStyle name="Normal 34 5 3" xfId="9958" xr:uid="{00000000-0005-0000-0000-0000FE260000}"/>
    <cellStyle name="Normal 34 5 3 2" xfId="9959" xr:uid="{00000000-0005-0000-0000-0000FF260000}"/>
    <cellStyle name="Normal 34 5 4" xfId="9960" xr:uid="{00000000-0005-0000-0000-000000270000}"/>
    <cellStyle name="Normal 34 6" xfId="9961" xr:uid="{00000000-0005-0000-0000-000001270000}"/>
    <cellStyle name="Normal 34 6 2" xfId="9962" xr:uid="{00000000-0005-0000-0000-000002270000}"/>
    <cellStyle name="Normal 34 7" xfId="9963" xr:uid="{00000000-0005-0000-0000-000003270000}"/>
    <cellStyle name="Normal 34 7 2" xfId="9964" xr:uid="{00000000-0005-0000-0000-000004270000}"/>
    <cellStyle name="Normal 34 8" xfId="9965" xr:uid="{00000000-0005-0000-0000-000005270000}"/>
    <cellStyle name="Normal 34 8 2" xfId="9966" xr:uid="{00000000-0005-0000-0000-000006270000}"/>
    <cellStyle name="Normal 34 9" xfId="9967" xr:uid="{00000000-0005-0000-0000-000007270000}"/>
    <cellStyle name="Normal 35" xfId="9968" xr:uid="{00000000-0005-0000-0000-000008270000}"/>
    <cellStyle name="Normal 35 2" xfId="9969" xr:uid="{00000000-0005-0000-0000-000009270000}"/>
    <cellStyle name="Normal 35 2 2" xfId="9970" xr:uid="{00000000-0005-0000-0000-00000A270000}"/>
    <cellStyle name="Normal 35 2 2 2" xfId="9971" xr:uid="{00000000-0005-0000-0000-00000B270000}"/>
    <cellStyle name="Normal 35 2 2 2 2" xfId="9972" xr:uid="{00000000-0005-0000-0000-00000C270000}"/>
    <cellStyle name="Normal 35 2 2 2 2 2" xfId="9973" xr:uid="{00000000-0005-0000-0000-00000D270000}"/>
    <cellStyle name="Normal 35 2 2 2 3" xfId="9974" xr:uid="{00000000-0005-0000-0000-00000E270000}"/>
    <cellStyle name="Normal 35 2 2 2 3 2" xfId="9975" xr:uid="{00000000-0005-0000-0000-00000F270000}"/>
    <cellStyle name="Normal 35 2 2 2 4" xfId="9976" xr:uid="{00000000-0005-0000-0000-000010270000}"/>
    <cellStyle name="Normal 35 2 2 3" xfId="9977" xr:uid="{00000000-0005-0000-0000-000011270000}"/>
    <cellStyle name="Normal 35 2 2 3 2" xfId="9978" xr:uid="{00000000-0005-0000-0000-000012270000}"/>
    <cellStyle name="Normal 35 2 2 4" xfId="9979" xr:uid="{00000000-0005-0000-0000-000013270000}"/>
    <cellStyle name="Normal 35 2 2 4 2" xfId="9980" xr:uid="{00000000-0005-0000-0000-000014270000}"/>
    <cellStyle name="Normal 35 2 2 5" xfId="9981" xr:uid="{00000000-0005-0000-0000-000015270000}"/>
    <cellStyle name="Normal 35 2 2 5 2" xfId="9982" xr:uid="{00000000-0005-0000-0000-000016270000}"/>
    <cellStyle name="Normal 35 2 2 6" xfId="9983" xr:uid="{00000000-0005-0000-0000-000017270000}"/>
    <cellStyle name="Normal 35 2 3" xfId="9984" xr:uid="{00000000-0005-0000-0000-000018270000}"/>
    <cellStyle name="Normal 35 2 3 2" xfId="9985" xr:uid="{00000000-0005-0000-0000-000019270000}"/>
    <cellStyle name="Normal 35 2 3 2 2" xfId="9986" xr:uid="{00000000-0005-0000-0000-00001A270000}"/>
    <cellStyle name="Normal 35 2 3 3" xfId="9987" xr:uid="{00000000-0005-0000-0000-00001B270000}"/>
    <cellStyle name="Normal 35 2 3 3 2" xfId="9988" xr:uid="{00000000-0005-0000-0000-00001C270000}"/>
    <cellStyle name="Normal 35 2 3 4" xfId="9989" xr:uid="{00000000-0005-0000-0000-00001D270000}"/>
    <cellStyle name="Normal 35 2 4" xfId="9990" xr:uid="{00000000-0005-0000-0000-00001E270000}"/>
    <cellStyle name="Normal 35 2 4 2" xfId="9991" xr:uid="{00000000-0005-0000-0000-00001F270000}"/>
    <cellStyle name="Normal 35 2 5" xfId="9992" xr:uid="{00000000-0005-0000-0000-000020270000}"/>
    <cellStyle name="Normal 35 2 5 2" xfId="9993" xr:uid="{00000000-0005-0000-0000-000021270000}"/>
    <cellStyle name="Normal 35 2 6" xfId="9994" xr:uid="{00000000-0005-0000-0000-000022270000}"/>
    <cellStyle name="Normal 35 2 6 2" xfId="9995" xr:uid="{00000000-0005-0000-0000-000023270000}"/>
    <cellStyle name="Normal 35 2 7" xfId="9996" xr:uid="{00000000-0005-0000-0000-000024270000}"/>
    <cellStyle name="Normal 35 3" xfId="9997" xr:uid="{00000000-0005-0000-0000-000025270000}"/>
    <cellStyle name="Normal 35 3 2" xfId="9998" xr:uid="{00000000-0005-0000-0000-000026270000}"/>
    <cellStyle name="Normal 35 3 2 2" xfId="9999" xr:uid="{00000000-0005-0000-0000-000027270000}"/>
    <cellStyle name="Normal 35 3 2 2 2" xfId="10000" xr:uid="{00000000-0005-0000-0000-000028270000}"/>
    <cellStyle name="Normal 35 3 2 2 2 2" xfId="10001" xr:uid="{00000000-0005-0000-0000-000029270000}"/>
    <cellStyle name="Normal 35 3 2 2 3" xfId="10002" xr:uid="{00000000-0005-0000-0000-00002A270000}"/>
    <cellStyle name="Normal 35 3 2 2 3 2" xfId="10003" xr:uid="{00000000-0005-0000-0000-00002B270000}"/>
    <cellStyle name="Normal 35 3 2 2 4" xfId="10004" xr:uid="{00000000-0005-0000-0000-00002C270000}"/>
    <cellStyle name="Normal 35 3 2 3" xfId="10005" xr:uid="{00000000-0005-0000-0000-00002D270000}"/>
    <cellStyle name="Normal 35 3 2 3 2" xfId="10006" xr:uid="{00000000-0005-0000-0000-00002E270000}"/>
    <cellStyle name="Normal 35 3 2 4" xfId="10007" xr:uid="{00000000-0005-0000-0000-00002F270000}"/>
    <cellStyle name="Normal 35 3 2 4 2" xfId="10008" xr:uid="{00000000-0005-0000-0000-000030270000}"/>
    <cellStyle name="Normal 35 3 2 5" xfId="10009" xr:uid="{00000000-0005-0000-0000-000031270000}"/>
    <cellStyle name="Normal 35 3 2 5 2" xfId="10010" xr:uid="{00000000-0005-0000-0000-000032270000}"/>
    <cellStyle name="Normal 35 3 2 6" xfId="10011" xr:uid="{00000000-0005-0000-0000-000033270000}"/>
    <cellStyle name="Normal 35 3 3" xfId="10012" xr:uid="{00000000-0005-0000-0000-000034270000}"/>
    <cellStyle name="Normal 35 3 3 2" xfId="10013" xr:uid="{00000000-0005-0000-0000-000035270000}"/>
    <cellStyle name="Normal 35 3 3 2 2" xfId="10014" xr:uid="{00000000-0005-0000-0000-000036270000}"/>
    <cellStyle name="Normal 35 3 3 3" xfId="10015" xr:uid="{00000000-0005-0000-0000-000037270000}"/>
    <cellStyle name="Normal 35 3 3 3 2" xfId="10016" xr:uid="{00000000-0005-0000-0000-000038270000}"/>
    <cellStyle name="Normal 35 3 3 4" xfId="10017" xr:uid="{00000000-0005-0000-0000-000039270000}"/>
    <cellStyle name="Normal 35 3 4" xfId="10018" xr:uid="{00000000-0005-0000-0000-00003A270000}"/>
    <cellStyle name="Normal 35 3 4 2" xfId="10019" xr:uid="{00000000-0005-0000-0000-00003B270000}"/>
    <cellStyle name="Normal 35 3 5" xfId="10020" xr:uid="{00000000-0005-0000-0000-00003C270000}"/>
    <cellStyle name="Normal 35 3 5 2" xfId="10021" xr:uid="{00000000-0005-0000-0000-00003D270000}"/>
    <cellStyle name="Normal 35 3 6" xfId="10022" xr:uid="{00000000-0005-0000-0000-00003E270000}"/>
    <cellStyle name="Normal 35 3 6 2" xfId="10023" xr:uid="{00000000-0005-0000-0000-00003F270000}"/>
    <cellStyle name="Normal 35 3 7" xfId="10024" xr:uid="{00000000-0005-0000-0000-000040270000}"/>
    <cellStyle name="Normal 35 4" xfId="10025" xr:uid="{00000000-0005-0000-0000-000041270000}"/>
    <cellStyle name="Normal 35 4 2" xfId="10026" xr:uid="{00000000-0005-0000-0000-000042270000}"/>
    <cellStyle name="Normal 35 4 2 2" xfId="10027" xr:uid="{00000000-0005-0000-0000-000043270000}"/>
    <cellStyle name="Normal 35 4 2 2 2" xfId="10028" xr:uid="{00000000-0005-0000-0000-000044270000}"/>
    <cellStyle name="Normal 35 4 2 3" xfId="10029" xr:uid="{00000000-0005-0000-0000-000045270000}"/>
    <cellStyle name="Normal 35 4 2 3 2" xfId="10030" xr:uid="{00000000-0005-0000-0000-000046270000}"/>
    <cellStyle name="Normal 35 4 2 4" xfId="10031" xr:uid="{00000000-0005-0000-0000-000047270000}"/>
    <cellStyle name="Normal 35 4 3" xfId="10032" xr:uid="{00000000-0005-0000-0000-000048270000}"/>
    <cellStyle name="Normal 35 4 3 2" xfId="10033" xr:uid="{00000000-0005-0000-0000-000049270000}"/>
    <cellStyle name="Normal 35 4 4" xfId="10034" xr:uid="{00000000-0005-0000-0000-00004A270000}"/>
    <cellStyle name="Normal 35 4 4 2" xfId="10035" xr:uid="{00000000-0005-0000-0000-00004B270000}"/>
    <cellStyle name="Normal 35 4 5" xfId="10036" xr:uid="{00000000-0005-0000-0000-00004C270000}"/>
    <cellStyle name="Normal 35 4 5 2" xfId="10037" xr:uid="{00000000-0005-0000-0000-00004D270000}"/>
    <cellStyle name="Normal 35 4 6" xfId="10038" xr:uid="{00000000-0005-0000-0000-00004E270000}"/>
    <cellStyle name="Normal 35 5" xfId="10039" xr:uid="{00000000-0005-0000-0000-00004F270000}"/>
    <cellStyle name="Normal 35 5 2" xfId="10040" xr:uid="{00000000-0005-0000-0000-000050270000}"/>
    <cellStyle name="Normal 35 5 2 2" xfId="10041" xr:uid="{00000000-0005-0000-0000-000051270000}"/>
    <cellStyle name="Normal 35 5 3" xfId="10042" xr:uid="{00000000-0005-0000-0000-000052270000}"/>
    <cellStyle name="Normal 35 5 3 2" xfId="10043" xr:uid="{00000000-0005-0000-0000-000053270000}"/>
    <cellStyle name="Normal 35 5 4" xfId="10044" xr:uid="{00000000-0005-0000-0000-000054270000}"/>
    <cellStyle name="Normal 35 6" xfId="10045" xr:uid="{00000000-0005-0000-0000-000055270000}"/>
    <cellStyle name="Normal 35 6 2" xfId="10046" xr:uid="{00000000-0005-0000-0000-000056270000}"/>
    <cellStyle name="Normal 35 7" xfId="10047" xr:uid="{00000000-0005-0000-0000-000057270000}"/>
    <cellStyle name="Normal 35 7 2" xfId="10048" xr:uid="{00000000-0005-0000-0000-000058270000}"/>
    <cellStyle name="Normal 35 8" xfId="10049" xr:uid="{00000000-0005-0000-0000-000059270000}"/>
    <cellStyle name="Normal 35 8 2" xfId="10050" xr:uid="{00000000-0005-0000-0000-00005A270000}"/>
    <cellStyle name="Normal 35 9" xfId="10051" xr:uid="{00000000-0005-0000-0000-00005B270000}"/>
    <cellStyle name="Normal 36" xfId="10052" xr:uid="{00000000-0005-0000-0000-00005C270000}"/>
    <cellStyle name="Normal 36 2" xfId="10053" xr:uid="{00000000-0005-0000-0000-00005D270000}"/>
    <cellStyle name="Normal 36 2 2" xfId="10054" xr:uid="{00000000-0005-0000-0000-00005E270000}"/>
    <cellStyle name="Normal 36 2 2 2" xfId="10055" xr:uid="{00000000-0005-0000-0000-00005F270000}"/>
    <cellStyle name="Normal 36 2 2 2 2" xfId="10056" xr:uid="{00000000-0005-0000-0000-000060270000}"/>
    <cellStyle name="Normal 36 2 2 2 2 2" xfId="10057" xr:uid="{00000000-0005-0000-0000-000061270000}"/>
    <cellStyle name="Normal 36 2 2 2 3" xfId="10058" xr:uid="{00000000-0005-0000-0000-000062270000}"/>
    <cellStyle name="Normal 36 2 2 2 3 2" xfId="10059" xr:uid="{00000000-0005-0000-0000-000063270000}"/>
    <cellStyle name="Normal 36 2 2 2 4" xfId="10060" xr:uid="{00000000-0005-0000-0000-000064270000}"/>
    <cellStyle name="Normal 36 2 2 3" xfId="10061" xr:uid="{00000000-0005-0000-0000-000065270000}"/>
    <cellStyle name="Normal 36 2 2 3 2" xfId="10062" xr:uid="{00000000-0005-0000-0000-000066270000}"/>
    <cellStyle name="Normal 36 2 2 4" xfId="10063" xr:uid="{00000000-0005-0000-0000-000067270000}"/>
    <cellStyle name="Normal 36 2 2 4 2" xfId="10064" xr:uid="{00000000-0005-0000-0000-000068270000}"/>
    <cellStyle name="Normal 36 2 2 5" xfId="10065" xr:uid="{00000000-0005-0000-0000-000069270000}"/>
    <cellStyle name="Normal 36 2 2 5 2" xfId="10066" xr:uid="{00000000-0005-0000-0000-00006A270000}"/>
    <cellStyle name="Normal 36 2 2 6" xfId="10067" xr:uid="{00000000-0005-0000-0000-00006B270000}"/>
    <cellStyle name="Normal 36 2 3" xfId="10068" xr:uid="{00000000-0005-0000-0000-00006C270000}"/>
    <cellStyle name="Normal 36 2 3 2" xfId="10069" xr:uid="{00000000-0005-0000-0000-00006D270000}"/>
    <cellStyle name="Normal 36 2 3 2 2" xfId="10070" xr:uid="{00000000-0005-0000-0000-00006E270000}"/>
    <cellStyle name="Normal 36 2 3 3" xfId="10071" xr:uid="{00000000-0005-0000-0000-00006F270000}"/>
    <cellStyle name="Normal 36 2 3 3 2" xfId="10072" xr:uid="{00000000-0005-0000-0000-000070270000}"/>
    <cellStyle name="Normal 36 2 3 4" xfId="10073" xr:uid="{00000000-0005-0000-0000-000071270000}"/>
    <cellStyle name="Normal 36 2 4" xfId="10074" xr:uid="{00000000-0005-0000-0000-000072270000}"/>
    <cellStyle name="Normal 36 2 4 2" xfId="10075" xr:uid="{00000000-0005-0000-0000-000073270000}"/>
    <cellStyle name="Normal 36 2 5" xfId="10076" xr:uid="{00000000-0005-0000-0000-000074270000}"/>
    <cellStyle name="Normal 36 2 5 2" xfId="10077" xr:uid="{00000000-0005-0000-0000-000075270000}"/>
    <cellStyle name="Normal 36 2 6" xfId="10078" xr:uid="{00000000-0005-0000-0000-000076270000}"/>
    <cellStyle name="Normal 36 2 6 2" xfId="10079" xr:uid="{00000000-0005-0000-0000-000077270000}"/>
    <cellStyle name="Normal 36 2 7" xfId="10080" xr:uid="{00000000-0005-0000-0000-000078270000}"/>
    <cellStyle name="Normal 36 3" xfId="10081" xr:uid="{00000000-0005-0000-0000-000079270000}"/>
    <cellStyle name="Normal 36 3 2" xfId="10082" xr:uid="{00000000-0005-0000-0000-00007A270000}"/>
    <cellStyle name="Normal 36 3 2 2" xfId="10083" xr:uid="{00000000-0005-0000-0000-00007B270000}"/>
    <cellStyle name="Normal 36 3 2 2 2" xfId="10084" xr:uid="{00000000-0005-0000-0000-00007C270000}"/>
    <cellStyle name="Normal 36 3 2 2 2 2" xfId="10085" xr:uid="{00000000-0005-0000-0000-00007D270000}"/>
    <cellStyle name="Normal 36 3 2 2 3" xfId="10086" xr:uid="{00000000-0005-0000-0000-00007E270000}"/>
    <cellStyle name="Normal 36 3 2 2 3 2" xfId="10087" xr:uid="{00000000-0005-0000-0000-00007F270000}"/>
    <cellStyle name="Normal 36 3 2 2 4" xfId="10088" xr:uid="{00000000-0005-0000-0000-000080270000}"/>
    <cellStyle name="Normal 36 3 2 3" xfId="10089" xr:uid="{00000000-0005-0000-0000-000081270000}"/>
    <cellStyle name="Normal 36 3 2 3 2" xfId="10090" xr:uid="{00000000-0005-0000-0000-000082270000}"/>
    <cellStyle name="Normal 36 3 2 4" xfId="10091" xr:uid="{00000000-0005-0000-0000-000083270000}"/>
    <cellStyle name="Normal 36 3 2 4 2" xfId="10092" xr:uid="{00000000-0005-0000-0000-000084270000}"/>
    <cellStyle name="Normal 36 3 2 5" xfId="10093" xr:uid="{00000000-0005-0000-0000-000085270000}"/>
    <cellStyle name="Normal 36 3 2 5 2" xfId="10094" xr:uid="{00000000-0005-0000-0000-000086270000}"/>
    <cellStyle name="Normal 36 3 2 6" xfId="10095" xr:uid="{00000000-0005-0000-0000-000087270000}"/>
    <cellStyle name="Normal 36 3 3" xfId="10096" xr:uid="{00000000-0005-0000-0000-000088270000}"/>
    <cellStyle name="Normal 36 3 3 2" xfId="10097" xr:uid="{00000000-0005-0000-0000-000089270000}"/>
    <cellStyle name="Normal 36 3 3 2 2" xfId="10098" xr:uid="{00000000-0005-0000-0000-00008A270000}"/>
    <cellStyle name="Normal 36 3 3 3" xfId="10099" xr:uid="{00000000-0005-0000-0000-00008B270000}"/>
    <cellStyle name="Normal 36 3 3 3 2" xfId="10100" xr:uid="{00000000-0005-0000-0000-00008C270000}"/>
    <cellStyle name="Normal 36 3 3 4" xfId="10101" xr:uid="{00000000-0005-0000-0000-00008D270000}"/>
    <cellStyle name="Normal 36 3 4" xfId="10102" xr:uid="{00000000-0005-0000-0000-00008E270000}"/>
    <cellStyle name="Normal 36 3 4 2" xfId="10103" xr:uid="{00000000-0005-0000-0000-00008F270000}"/>
    <cellStyle name="Normal 36 3 5" xfId="10104" xr:uid="{00000000-0005-0000-0000-000090270000}"/>
    <cellStyle name="Normal 36 3 5 2" xfId="10105" xr:uid="{00000000-0005-0000-0000-000091270000}"/>
    <cellStyle name="Normal 36 3 6" xfId="10106" xr:uid="{00000000-0005-0000-0000-000092270000}"/>
    <cellStyle name="Normal 36 3 6 2" xfId="10107" xr:uid="{00000000-0005-0000-0000-000093270000}"/>
    <cellStyle name="Normal 36 3 7" xfId="10108" xr:uid="{00000000-0005-0000-0000-000094270000}"/>
    <cellStyle name="Normal 36 4" xfId="10109" xr:uid="{00000000-0005-0000-0000-000095270000}"/>
    <cellStyle name="Normal 36 4 2" xfId="10110" xr:uid="{00000000-0005-0000-0000-000096270000}"/>
    <cellStyle name="Normal 36 4 2 2" xfId="10111" xr:uid="{00000000-0005-0000-0000-000097270000}"/>
    <cellStyle name="Normal 36 4 2 2 2" xfId="10112" xr:uid="{00000000-0005-0000-0000-000098270000}"/>
    <cellStyle name="Normal 36 4 2 3" xfId="10113" xr:uid="{00000000-0005-0000-0000-000099270000}"/>
    <cellStyle name="Normal 36 4 2 3 2" xfId="10114" xr:uid="{00000000-0005-0000-0000-00009A270000}"/>
    <cellStyle name="Normal 36 4 2 4" xfId="10115" xr:uid="{00000000-0005-0000-0000-00009B270000}"/>
    <cellStyle name="Normal 36 4 3" xfId="10116" xr:uid="{00000000-0005-0000-0000-00009C270000}"/>
    <cellStyle name="Normal 36 4 3 2" xfId="10117" xr:uid="{00000000-0005-0000-0000-00009D270000}"/>
    <cellStyle name="Normal 36 4 4" xfId="10118" xr:uid="{00000000-0005-0000-0000-00009E270000}"/>
    <cellStyle name="Normal 36 4 4 2" xfId="10119" xr:uid="{00000000-0005-0000-0000-00009F270000}"/>
    <cellStyle name="Normal 36 4 5" xfId="10120" xr:uid="{00000000-0005-0000-0000-0000A0270000}"/>
    <cellStyle name="Normal 36 4 5 2" xfId="10121" xr:uid="{00000000-0005-0000-0000-0000A1270000}"/>
    <cellStyle name="Normal 36 4 6" xfId="10122" xr:uid="{00000000-0005-0000-0000-0000A2270000}"/>
    <cellStyle name="Normal 36 5" xfId="10123" xr:uid="{00000000-0005-0000-0000-0000A3270000}"/>
    <cellStyle name="Normal 36 5 2" xfId="10124" xr:uid="{00000000-0005-0000-0000-0000A4270000}"/>
    <cellStyle name="Normal 36 5 2 2" xfId="10125" xr:uid="{00000000-0005-0000-0000-0000A5270000}"/>
    <cellStyle name="Normal 36 5 3" xfId="10126" xr:uid="{00000000-0005-0000-0000-0000A6270000}"/>
    <cellStyle name="Normal 36 5 3 2" xfId="10127" xr:uid="{00000000-0005-0000-0000-0000A7270000}"/>
    <cellStyle name="Normal 36 5 4" xfId="10128" xr:uid="{00000000-0005-0000-0000-0000A8270000}"/>
    <cellStyle name="Normal 36 6" xfId="10129" xr:uid="{00000000-0005-0000-0000-0000A9270000}"/>
    <cellStyle name="Normal 36 6 2" xfId="10130" xr:uid="{00000000-0005-0000-0000-0000AA270000}"/>
    <cellStyle name="Normal 36 7" xfId="10131" xr:uid="{00000000-0005-0000-0000-0000AB270000}"/>
    <cellStyle name="Normal 36 7 2" xfId="10132" xr:uid="{00000000-0005-0000-0000-0000AC270000}"/>
    <cellStyle name="Normal 36 8" xfId="10133" xr:uid="{00000000-0005-0000-0000-0000AD270000}"/>
    <cellStyle name="Normal 36 8 2" xfId="10134" xr:uid="{00000000-0005-0000-0000-0000AE270000}"/>
    <cellStyle name="Normal 36 9" xfId="10135" xr:uid="{00000000-0005-0000-0000-0000AF270000}"/>
    <cellStyle name="Normal 37" xfId="10136" xr:uid="{00000000-0005-0000-0000-0000B0270000}"/>
    <cellStyle name="Normal 37 2" xfId="10137" xr:uid="{00000000-0005-0000-0000-0000B1270000}"/>
    <cellStyle name="Normal 37 2 2" xfId="10138" xr:uid="{00000000-0005-0000-0000-0000B2270000}"/>
    <cellStyle name="Normal 37 2 2 2" xfId="10139" xr:uid="{00000000-0005-0000-0000-0000B3270000}"/>
    <cellStyle name="Normal 37 2 2 2 2" xfId="10140" xr:uid="{00000000-0005-0000-0000-0000B4270000}"/>
    <cellStyle name="Normal 37 2 2 2 2 2" xfId="10141" xr:uid="{00000000-0005-0000-0000-0000B5270000}"/>
    <cellStyle name="Normal 37 2 2 2 3" xfId="10142" xr:uid="{00000000-0005-0000-0000-0000B6270000}"/>
    <cellStyle name="Normal 37 2 2 2 3 2" xfId="10143" xr:uid="{00000000-0005-0000-0000-0000B7270000}"/>
    <cellStyle name="Normal 37 2 2 2 4" xfId="10144" xr:uid="{00000000-0005-0000-0000-0000B8270000}"/>
    <cellStyle name="Normal 37 2 2 3" xfId="10145" xr:uid="{00000000-0005-0000-0000-0000B9270000}"/>
    <cellStyle name="Normal 37 2 2 3 2" xfId="10146" xr:uid="{00000000-0005-0000-0000-0000BA270000}"/>
    <cellStyle name="Normal 37 2 2 4" xfId="10147" xr:uid="{00000000-0005-0000-0000-0000BB270000}"/>
    <cellStyle name="Normal 37 2 2 4 2" xfId="10148" xr:uid="{00000000-0005-0000-0000-0000BC270000}"/>
    <cellStyle name="Normal 37 2 2 5" xfId="10149" xr:uid="{00000000-0005-0000-0000-0000BD270000}"/>
    <cellStyle name="Normal 37 2 2 5 2" xfId="10150" xr:uid="{00000000-0005-0000-0000-0000BE270000}"/>
    <cellStyle name="Normal 37 2 2 6" xfId="10151" xr:uid="{00000000-0005-0000-0000-0000BF270000}"/>
    <cellStyle name="Normal 37 2 3" xfId="10152" xr:uid="{00000000-0005-0000-0000-0000C0270000}"/>
    <cellStyle name="Normal 37 2 3 2" xfId="10153" xr:uid="{00000000-0005-0000-0000-0000C1270000}"/>
    <cellStyle name="Normal 37 2 3 2 2" xfId="10154" xr:uid="{00000000-0005-0000-0000-0000C2270000}"/>
    <cellStyle name="Normal 37 2 3 3" xfId="10155" xr:uid="{00000000-0005-0000-0000-0000C3270000}"/>
    <cellStyle name="Normal 37 2 3 3 2" xfId="10156" xr:uid="{00000000-0005-0000-0000-0000C4270000}"/>
    <cellStyle name="Normal 37 2 3 4" xfId="10157" xr:uid="{00000000-0005-0000-0000-0000C5270000}"/>
    <cellStyle name="Normal 37 2 4" xfId="10158" xr:uid="{00000000-0005-0000-0000-0000C6270000}"/>
    <cellStyle name="Normal 37 2 4 2" xfId="10159" xr:uid="{00000000-0005-0000-0000-0000C7270000}"/>
    <cellStyle name="Normal 37 2 5" xfId="10160" xr:uid="{00000000-0005-0000-0000-0000C8270000}"/>
    <cellStyle name="Normal 37 2 5 2" xfId="10161" xr:uid="{00000000-0005-0000-0000-0000C9270000}"/>
    <cellStyle name="Normal 37 2 6" xfId="10162" xr:uid="{00000000-0005-0000-0000-0000CA270000}"/>
    <cellStyle name="Normal 37 2 6 2" xfId="10163" xr:uid="{00000000-0005-0000-0000-0000CB270000}"/>
    <cellStyle name="Normal 37 2 7" xfId="10164" xr:uid="{00000000-0005-0000-0000-0000CC270000}"/>
    <cellStyle name="Normal 37 3" xfId="10165" xr:uid="{00000000-0005-0000-0000-0000CD270000}"/>
    <cellStyle name="Normal 37 3 2" xfId="10166" xr:uid="{00000000-0005-0000-0000-0000CE270000}"/>
    <cellStyle name="Normal 37 3 2 2" xfId="10167" xr:uid="{00000000-0005-0000-0000-0000CF270000}"/>
    <cellStyle name="Normal 37 3 2 2 2" xfId="10168" xr:uid="{00000000-0005-0000-0000-0000D0270000}"/>
    <cellStyle name="Normal 37 3 2 2 2 2" xfId="10169" xr:uid="{00000000-0005-0000-0000-0000D1270000}"/>
    <cellStyle name="Normal 37 3 2 2 3" xfId="10170" xr:uid="{00000000-0005-0000-0000-0000D2270000}"/>
    <cellStyle name="Normal 37 3 2 2 3 2" xfId="10171" xr:uid="{00000000-0005-0000-0000-0000D3270000}"/>
    <cellStyle name="Normal 37 3 2 2 4" xfId="10172" xr:uid="{00000000-0005-0000-0000-0000D4270000}"/>
    <cellStyle name="Normal 37 3 2 3" xfId="10173" xr:uid="{00000000-0005-0000-0000-0000D5270000}"/>
    <cellStyle name="Normal 37 3 2 3 2" xfId="10174" xr:uid="{00000000-0005-0000-0000-0000D6270000}"/>
    <cellStyle name="Normal 37 3 2 4" xfId="10175" xr:uid="{00000000-0005-0000-0000-0000D7270000}"/>
    <cellStyle name="Normal 37 3 2 4 2" xfId="10176" xr:uid="{00000000-0005-0000-0000-0000D8270000}"/>
    <cellStyle name="Normal 37 3 2 5" xfId="10177" xr:uid="{00000000-0005-0000-0000-0000D9270000}"/>
    <cellStyle name="Normal 37 3 2 5 2" xfId="10178" xr:uid="{00000000-0005-0000-0000-0000DA270000}"/>
    <cellStyle name="Normal 37 3 2 6" xfId="10179" xr:uid="{00000000-0005-0000-0000-0000DB270000}"/>
    <cellStyle name="Normal 37 3 3" xfId="10180" xr:uid="{00000000-0005-0000-0000-0000DC270000}"/>
    <cellStyle name="Normal 37 3 3 2" xfId="10181" xr:uid="{00000000-0005-0000-0000-0000DD270000}"/>
    <cellStyle name="Normal 37 3 3 2 2" xfId="10182" xr:uid="{00000000-0005-0000-0000-0000DE270000}"/>
    <cellStyle name="Normal 37 3 3 3" xfId="10183" xr:uid="{00000000-0005-0000-0000-0000DF270000}"/>
    <cellStyle name="Normal 37 3 3 3 2" xfId="10184" xr:uid="{00000000-0005-0000-0000-0000E0270000}"/>
    <cellStyle name="Normal 37 3 3 4" xfId="10185" xr:uid="{00000000-0005-0000-0000-0000E1270000}"/>
    <cellStyle name="Normal 37 3 4" xfId="10186" xr:uid="{00000000-0005-0000-0000-0000E2270000}"/>
    <cellStyle name="Normal 37 3 4 2" xfId="10187" xr:uid="{00000000-0005-0000-0000-0000E3270000}"/>
    <cellStyle name="Normal 37 3 5" xfId="10188" xr:uid="{00000000-0005-0000-0000-0000E4270000}"/>
    <cellStyle name="Normal 37 3 5 2" xfId="10189" xr:uid="{00000000-0005-0000-0000-0000E5270000}"/>
    <cellStyle name="Normal 37 3 6" xfId="10190" xr:uid="{00000000-0005-0000-0000-0000E6270000}"/>
    <cellStyle name="Normal 37 3 6 2" xfId="10191" xr:uid="{00000000-0005-0000-0000-0000E7270000}"/>
    <cellStyle name="Normal 37 3 7" xfId="10192" xr:uid="{00000000-0005-0000-0000-0000E8270000}"/>
    <cellStyle name="Normal 37 4" xfId="10193" xr:uid="{00000000-0005-0000-0000-0000E9270000}"/>
    <cellStyle name="Normal 37 4 2" xfId="10194" xr:uid="{00000000-0005-0000-0000-0000EA270000}"/>
    <cellStyle name="Normal 37 4 2 2" xfId="10195" xr:uid="{00000000-0005-0000-0000-0000EB270000}"/>
    <cellStyle name="Normal 37 4 2 2 2" xfId="10196" xr:uid="{00000000-0005-0000-0000-0000EC270000}"/>
    <cellStyle name="Normal 37 4 2 3" xfId="10197" xr:uid="{00000000-0005-0000-0000-0000ED270000}"/>
    <cellStyle name="Normal 37 4 2 3 2" xfId="10198" xr:uid="{00000000-0005-0000-0000-0000EE270000}"/>
    <cellStyle name="Normal 37 4 2 4" xfId="10199" xr:uid="{00000000-0005-0000-0000-0000EF270000}"/>
    <cellStyle name="Normal 37 4 3" xfId="10200" xr:uid="{00000000-0005-0000-0000-0000F0270000}"/>
    <cellStyle name="Normal 37 4 3 2" xfId="10201" xr:uid="{00000000-0005-0000-0000-0000F1270000}"/>
    <cellStyle name="Normal 37 4 4" xfId="10202" xr:uid="{00000000-0005-0000-0000-0000F2270000}"/>
    <cellStyle name="Normal 37 4 4 2" xfId="10203" xr:uid="{00000000-0005-0000-0000-0000F3270000}"/>
    <cellStyle name="Normal 37 4 5" xfId="10204" xr:uid="{00000000-0005-0000-0000-0000F4270000}"/>
    <cellStyle name="Normal 37 4 5 2" xfId="10205" xr:uid="{00000000-0005-0000-0000-0000F5270000}"/>
    <cellStyle name="Normal 37 4 6" xfId="10206" xr:uid="{00000000-0005-0000-0000-0000F6270000}"/>
    <cellStyle name="Normal 37 5" xfId="10207" xr:uid="{00000000-0005-0000-0000-0000F7270000}"/>
    <cellStyle name="Normal 37 5 2" xfId="10208" xr:uid="{00000000-0005-0000-0000-0000F8270000}"/>
    <cellStyle name="Normal 37 5 2 2" xfId="10209" xr:uid="{00000000-0005-0000-0000-0000F9270000}"/>
    <cellStyle name="Normal 37 5 3" xfId="10210" xr:uid="{00000000-0005-0000-0000-0000FA270000}"/>
    <cellStyle name="Normal 37 5 3 2" xfId="10211" xr:uid="{00000000-0005-0000-0000-0000FB270000}"/>
    <cellStyle name="Normal 37 5 4" xfId="10212" xr:uid="{00000000-0005-0000-0000-0000FC270000}"/>
    <cellStyle name="Normal 37 6" xfId="10213" xr:uid="{00000000-0005-0000-0000-0000FD270000}"/>
    <cellStyle name="Normal 37 6 2" xfId="10214" xr:uid="{00000000-0005-0000-0000-0000FE270000}"/>
    <cellStyle name="Normal 37 7" xfId="10215" xr:uid="{00000000-0005-0000-0000-0000FF270000}"/>
    <cellStyle name="Normal 37 7 2" xfId="10216" xr:uid="{00000000-0005-0000-0000-000000280000}"/>
    <cellStyle name="Normal 37 8" xfId="10217" xr:uid="{00000000-0005-0000-0000-000001280000}"/>
    <cellStyle name="Normal 37 8 2" xfId="10218" xr:uid="{00000000-0005-0000-0000-000002280000}"/>
    <cellStyle name="Normal 37 9" xfId="10219" xr:uid="{00000000-0005-0000-0000-000003280000}"/>
    <cellStyle name="Normal 38" xfId="10220" xr:uid="{00000000-0005-0000-0000-000004280000}"/>
    <cellStyle name="Normal 38 2" xfId="10221" xr:uid="{00000000-0005-0000-0000-000005280000}"/>
    <cellStyle name="Normal 38 2 2" xfId="10222" xr:uid="{00000000-0005-0000-0000-000006280000}"/>
    <cellStyle name="Normal 38 2 2 2" xfId="10223" xr:uid="{00000000-0005-0000-0000-000007280000}"/>
    <cellStyle name="Normal 38 2 2 2 2" xfId="10224" xr:uid="{00000000-0005-0000-0000-000008280000}"/>
    <cellStyle name="Normal 38 2 2 2 2 2" xfId="10225" xr:uid="{00000000-0005-0000-0000-000009280000}"/>
    <cellStyle name="Normal 38 2 2 2 3" xfId="10226" xr:uid="{00000000-0005-0000-0000-00000A280000}"/>
    <cellStyle name="Normal 38 2 2 2 3 2" xfId="10227" xr:uid="{00000000-0005-0000-0000-00000B280000}"/>
    <cellStyle name="Normal 38 2 2 2 4" xfId="10228" xr:uid="{00000000-0005-0000-0000-00000C280000}"/>
    <cellStyle name="Normal 38 2 2 3" xfId="10229" xr:uid="{00000000-0005-0000-0000-00000D280000}"/>
    <cellStyle name="Normal 38 2 2 3 2" xfId="10230" xr:uid="{00000000-0005-0000-0000-00000E280000}"/>
    <cellStyle name="Normal 38 2 2 4" xfId="10231" xr:uid="{00000000-0005-0000-0000-00000F280000}"/>
    <cellStyle name="Normal 38 2 2 4 2" xfId="10232" xr:uid="{00000000-0005-0000-0000-000010280000}"/>
    <cellStyle name="Normal 38 2 2 5" xfId="10233" xr:uid="{00000000-0005-0000-0000-000011280000}"/>
    <cellStyle name="Normal 38 2 2 5 2" xfId="10234" xr:uid="{00000000-0005-0000-0000-000012280000}"/>
    <cellStyle name="Normal 38 2 2 6" xfId="10235" xr:uid="{00000000-0005-0000-0000-000013280000}"/>
    <cellStyle name="Normal 38 2 3" xfId="10236" xr:uid="{00000000-0005-0000-0000-000014280000}"/>
    <cellStyle name="Normal 38 2 3 2" xfId="10237" xr:uid="{00000000-0005-0000-0000-000015280000}"/>
    <cellStyle name="Normal 38 2 3 2 2" xfId="10238" xr:uid="{00000000-0005-0000-0000-000016280000}"/>
    <cellStyle name="Normal 38 2 3 3" xfId="10239" xr:uid="{00000000-0005-0000-0000-000017280000}"/>
    <cellStyle name="Normal 38 2 3 3 2" xfId="10240" xr:uid="{00000000-0005-0000-0000-000018280000}"/>
    <cellStyle name="Normal 38 2 3 4" xfId="10241" xr:uid="{00000000-0005-0000-0000-000019280000}"/>
    <cellStyle name="Normal 38 2 4" xfId="10242" xr:uid="{00000000-0005-0000-0000-00001A280000}"/>
    <cellStyle name="Normal 38 2 4 2" xfId="10243" xr:uid="{00000000-0005-0000-0000-00001B280000}"/>
    <cellStyle name="Normal 38 2 5" xfId="10244" xr:uid="{00000000-0005-0000-0000-00001C280000}"/>
    <cellStyle name="Normal 38 2 5 2" xfId="10245" xr:uid="{00000000-0005-0000-0000-00001D280000}"/>
    <cellStyle name="Normal 38 2 6" xfId="10246" xr:uid="{00000000-0005-0000-0000-00001E280000}"/>
    <cellStyle name="Normal 38 2 6 2" xfId="10247" xr:uid="{00000000-0005-0000-0000-00001F280000}"/>
    <cellStyle name="Normal 38 2 7" xfId="10248" xr:uid="{00000000-0005-0000-0000-000020280000}"/>
    <cellStyle name="Normal 38 3" xfId="10249" xr:uid="{00000000-0005-0000-0000-000021280000}"/>
    <cellStyle name="Normal 38 3 2" xfId="10250" xr:uid="{00000000-0005-0000-0000-000022280000}"/>
    <cellStyle name="Normal 38 3 2 2" xfId="10251" xr:uid="{00000000-0005-0000-0000-000023280000}"/>
    <cellStyle name="Normal 38 3 2 2 2" xfId="10252" xr:uid="{00000000-0005-0000-0000-000024280000}"/>
    <cellStyle name="Normal 38 3 2 2 2 2" xfId="10253" xr:uid="{00000000-0005-0000-0000-000025280000}"/>
    <cellStyle name="Normal 38 3 2 2 3" xfId="10254" xr:uid="{00000000-0005-0000-0000-000026280000}"/>
    <cellStyle name="Normal 38 3 2 2 3 2" xfId="10255" xr:uid="{00000000-0005-0000-0000-000027280000}"/>
    <cellStyle name="Normal 38 3 2 2 4" xfId="10256" xr:uid="{00000000-0005-0000-0000-000028280000}"/>
    <cellStyle name="Normal 38 3 2 3" xfId="10257" xr:uid="{00000000-0005-0000-0000-000029280000}"/>
    <cellStyle name="Normal 38 3 2 3 2" xfId="10258" xr:uid="{00000000-0005-0000-0000-00002A280000}"/>
    <cellStyle name="Normal 38 3 2 4" xfId="10259" xr:uid="{00000000-0005-0000-0000-00002B280000}"/>
    <cellStyle name="Normal 38 3 2 4 2" xfId="10260" xr:uid="{00000000-0005-0000-0000-00002C280000}"/>
    <cellStyle name="Normal 38 3 2 5" xfId="10261" xr:uid="{00000000-0005-0000-0000-00002D280000}"/>
    <cellStyle name="Normal 38 3 2 5 2" xfId="10262" xr:uid="{00000000-0005-0000-0000-00002E280000}"/>
    <cellStyle name="Normal 38 3 2 6" xfId="10263" xr:uid="{00000000-0005-0000-0000-00002F280000}"/>
    <cellStyle name="Normal 38 3 3" xfId="10264" xr:uid="{00000000-0005-0000-0000-000030280000}"/>
    <cellStyle name="Normal 38 3 3 2" xfId="10265" xr:uid="{00000000-0005-0000-0000-000031280000}"/>
    <cellStyle name="Normal 38 3 3 2 2" xfId="10266" xr:uid="{00000000-0005-0000-0000-000032280000}"/>
    <cellStyle name="Normal 38 3 3 3" xfId="10267" xr:uid="{00000000-0005-0000-0000-000033280000}"/>
    <cellStyle name="Normal 38 3 3 3 2" xfId="10268" xr:uid="{00000000-0005-0000-0000-000034280000}"/>
    <cellStyle name="Normal 38 3 3 4" xfId="10269" xr:uid="{00000000-0005-0000-0000-000035280000}"/>
    <cellStyle name="Normal 38 3 4" xfId="10270" xr:uid="{00000000-0005-0000-0000-000036280000}"/>
    <cellStyle name="Normal 38 3 4 2" xfId="10271" xr:uid="{00000000-0005-0000-0000-000037280000}"/>
    <cellStyle name="Normal 38 3 5" xfId="10272" xr:uid="{00000000-0005-0000-0000-000038280000}"/>
    <cellStyle name="Normal 38 3 5 2" xfId="10273" xr:uid="{00000000-0005-0000-0000-000039280000}"/>
    <cellStyle name="Normal 38 3 6" xfId="10274" xr:uid="{00000000-0005-0000-0000-00003A280000}"/>
    <cellStyle name="Normal 38 3 6 2" xfId="10275" xr:uid="{00000000-0005-0000-0000-00003B280000}"/>
    <cellStyle name="Normal 38 3 7" xfId="10276" xr:uid="{00000000-0005-0000-0000-00003C280000}"/>
    <cellStyle name="Normal 38 4" xfId="10277" xr:uid="{00000000-0005-0000-0000-00003D280000}"/>
    <cellStyle name="Normal 38 4 2" xfId="10278" xr:uid="{00000000-0005-0000-0000-00003E280000}"/>
    <cellStyle name="Normal 38 4 2 2" xfId="10279" xr:uid="{00000000-0005-0000-0000-00003F280000}"/>
    <cellStyle name="Normal 38 4 2 2 2" xfId="10280" xr:uid="{00000000-0005-0000-0000-000040280000}"/>
    <cellStyle name="Normal 38 4 2 3" xfId="10281" xr:uid="{00000000-0005-0000-0000-000041280000}"/>
    <cellStyle name="Normal 38 4 2 3 2" xfId="10282" xr:uid="{00000000-0005-0000-0000-000042280000}"/>
    <cellStyle name="Normal 38 4 2 4" xfId="10283" xr:uid="{00000000-0005-0000-0000-000043280000}"/>
    <cellStyle name="Normal 38 4 3" xfId="10284" xr:uid="{00000000-0005-0000-0000-000044280000}"/>
    <cellStyle name="Normal 38 4 3 2" xfId="10285" xr:uid="{00000000-0005-0000-0000-000045280000}"/>
    <cellStyle name="Normal 38 4 4" xfId="10286" xr:uid="{00000000-0005-0000-0000-000046280000}"/>
    <cellStyle name="Normal 38 4 4 2" xfId="10287" xr:uid="{00000000-0005-0000-0000-000047280000}"/>
    <cellStyle name="Normal 38 4 5" xfId="10288" xr:uid="{00000000-0005-0000-0000-000048280000}"/>
    <cellStyle name="Normal 38 4 5 2" xfId="10289" xr:uid="{00000000-0005-0000-0000-000049280000}"/>
    <cellStyle name="Normal 38 4 6" xfId="10290" xr:uid="{00000000-0005-0000-0000-00004A280000}"/>
    <cellStyle name="Normal 38 5" xfId="10291" xr:uid="{00000000-0005-0000-0000-00004B280000}"/>
    <cellStyle name="Normal 38 5 2" xfId="10292" xr:uid="{00000000-0005-0000-0000-00004C280000}"/>
    <cellStyle name="Normal 38 5 2 2" xfId="10293" xr:uid="{00000000-0005-0000-0000-00004D280000}"/>
    <cellStyle name="Normal 38 5 3" xfId="10294" xr:uid="{00000000-0005-0000-0000-00004E280000}"/>
    <cellStyle name="Normal 38 5 3 2" xfId="10295" xr:uid="{00000000-0005-0000-0000-00004F280000}"/>
    <cellStyle name="Normal 38 5 4" xfId="10296" xr:uid="{00000000-0005-0000-0000-000050280000}"/>
    <cellStyle name="Normal 38 6" xfId="10297" xr:uid="{00000000-0005-0000-0000-000051280000}"/>
    <cellStyle name="Normal 38 6 2" xfId="10298" xr:uid="{00000000-0005-0000-0000-000052280000}"/>
    <cellStyle name="Normal 38 7" xfId="10299" xr:uid="{00000000-0005-0000-0000-000053280000}"/>
    <cellStyle name="Normal 38 7 2" xfId="10300" xr:uid="{00000000-0005-0000-0000-000054280000}"/>
    <cellStyle name="Normal 38 8" xfId="10301" xr:uid="{00000000-0005-0000-0000-000055280000}"/>
    <cellStyle name="Normal 38 8 2" xfId="10302" xr:uid="{00000000-0005-0000-0000-000056280000}"/>
    <cellStyle name="Normal 38 9" xfId="10303" xr:uid="{00000000-0005-0000-0000-000057280000}"/>
    <cellStyle name="Normal 39" xfId="10304" xr:uid="{00000000-0005-0000-0000-000058280000}"/>
    <cellStyle name="Normal 39 2" xfId="10305" xr:uid="{00000000-0005-0000-0000-000059280000}"/>
    <cellStyle name="Normal 39 2 2" xfId="10306" xr:uid="{00000000-0005-0000-0000-00005A280000}"/>
    <cellStyle name="Normal 39 2 2 2" xfId="10307" xr:uid="{00000000-0005-0000-0000-00005B280000}"/>
    <cellStyle name="Normal 39 2 2 2 2" xfId="10308" xr:uid="{00000000-0005-0000-0000-00005C280000}"/>
    <cellStyle name="Normal 39 2 2 2 2 2" xfId="10309" xr:uid="{00000000-0005-0000-0000-00005D280000}"/>
    <cellStyle name="Normal 39 2 2 2 3" xfId="10310" xr:uid="{00000000-0005-0000-0000-00005E280000}"/>
    <cellStyle name="Normal 39 2 2 2 3 2" xfId="10311" xr:uid="{00000000-0005-0000-0000-00005F280000}"/>
    <cellStyle name="Normal 39 2 2 2 4" xfId="10312" xr:uid="{00000000-0005-0000-0000-000060280000}"/>
    <cellStyle name="Normal 39 2 2 3" xfId="10313" xr:uid="{00000000-0005-0000-0000-000061280000}"/>
    <cellStyle name="Normal 39 2 2 3 2" xfId="10314" xr:uid="{00000000-0005-0000-0000-000062280000}"/>
    <cellStyle name="Normal 39 2 2 4" xfId="10315" xr:uid="{00000000-0005-0000-0000-000063280000}"/>
    <cellStyle name="Normal 39 2 2 4 2" xfId="10316" xr:uid="{00000000-0005-0000-0000-000064280000}"/>
    <cellStyle name="Normal 39 2 2 5" xfId="10317" xr:uid="{00000000-0005-0000-0000-000065280000}"/>
    <cellStyle name="Normal 39 2 2 5 2" xfId="10318" xr:uid="{00000000-0005-0000-0000-000066280000}"/>
    <cellStyle name="Normal 39 2 2 6" xfId="10319" xr:uid="{00000000-0005-0000-0000-000067280000}"/>
    <cellStyle name="Normal 39 2 3" xfId="10320" xr:uid="{00000000-0005-0000-0000-000068280000}"/>
    <cellStyle name="Normal 39 2 3 2" xfId="10321" xr:uid="{00000000-0005-0000-0000-000069280000}"/>
    <cellStyle name="Normal 39 2 3 2 2" xfId="10322" xr:uid="{00000000-0005-0000-0000-00006A280000}"/>
    <cellStyle name="Normal 39 2 3 3" xfId="10323" xr:uid="{00000000-0005-0000-0000-00006B280000}"/>
    <cellStyle name="Normal 39 2 3 3 2" xfId="10324" xr:uid="{00000000-0005-0000-0000-00006C280000}"/>
    <cellStyle name="Normal 39 2 3 4" xfId="10325" xr:uid="{00000000-0005-0000-0000-00006D280000}"/>
    <cellStyle name="Normal 39 2 4" xfId="10326" xr:uid="{00000000-0005-0000-0000-00006E280000}"/>
    <cellStyle name="Normal 39 2 4 2" xfId="10327" xr:uid="{00000000-0005-0000-0000-00006F280000}"/>
    <cellStyle name="Normal 39 2 5" xfId="10328" xr:uid="{00000000-0005-0000-0000-000070280000}"/>
    <cellStyle name="Normal 39 2 5 2" xfId="10329" xr:uid="{00000000-0005-0000-0000-000071280000}"/>
    <cellStyle name="Normal 39 2 6" xfId="10330" xr:uid="{00000000-0005-0000-0000-000072280000}"/>
    <cellStyle name="Normal 39 2 6 2" xfId="10331" xr:uid="{00000000-0005-0000-0000-000073280000}"/>
    <cellStyle name="Normal 39 2 7" xfId="10332" xr:uid="{00000000-0005-0000-0000-000074280000}"/>
    <cellStyle name="Normal 39 3" xfId="10333" xr:uid="{00000000-0005-0000-0000-000075280000}"/>
    <cellStyle name="Normal 39 3 2" xfId="10334" xr:uid="{00000000-0005-0000-0000-000076280000}"/>
    <cellStyle name="Normal 39 3 2 2" xfId="10335" xr:uid="{00000000-0005-0000-0000-000077280000}"/>
    <cellStyle name="Normal 39 3 2 2 2" xfId="10336" xr:uid="{00000000-0005-0000-0000-000078280000}"/>
    <cellStyle name="Normal 39 3 2 2 2 2" xfId="10337" xr:uid="{00000000-0005-0000-0000-000079280000}"/>
    <cellStyle name="Normal 39 3 2 2 3" xfId="10338" xr:uid="{00000000-0005-0000-0000-00007A280000}"/>
    <cellStyle name="Normal 39 3 2 2 3 2" xfId="10339" xr:uid="{00000000-0005-0000-0000-00007B280000}"/>
    <cellStyle name="Normal 39 3 2 2 4" xfId="10340" xr:uid="{00000000-0005-0000-0000-00007C280000}"/>
    <cellStyle name="Normal 39 3 2 3" xfId="10341" xr:uid="{00000000-0005-0000-0000-00007D280000}"/>
    <cellStyle name="Normal 39 3 2 3 2" xfId="10342" xr:uid="{00000000-0005-0000-0000-00007E280000}"/>
    <cellStyle name="Normal 39 3 2 4" xfId="10343" xr:uid="{00000000-0005-0000-0000-00007F280000}"/>
    <cellStyle name="Normal 39 3 2 4 2" xfId="10344" xr:uid="{00000000-0005-0000-0000-000080280000}"/>
    <cellStyle name="Normal 39 3 2 5" xfId="10345" xr:uid="{00000000-0005-0000-0000-000081280000}"/>
    <cellStyle name="Normal 39 3 2 5 2" xfId="10346" xr:uid="{00000000-0005-0000-0000-000082280000}"/>
    <cellStyle name="Normal 39 3 2 6" xfId="10347" xr:uid="{00000000-0005-0000-0000-000083280000}"/>
    <cellStyle name="Normal 39 3 3" xfId="10348" xr:uid="{00000000-0005-0000-0000-000084280000}"/>
    <cellStyle name="Normal 39 3 3 2" xfId="10349" xr:uid="{00000000-0005-0000-0000-000085280000}"/>
    <cellStyle name="Normal 39 3 3 2 2" xfId="10350" xr:uid="{00000000-0005-0000-0000-000086280000}"/>
    <cellStyle name="Normal 39 3 3 3" xfId="10351" xr:uid="{00000000-0005-0000-0000-000087280000}"/>
    <cellStyle name="Normal 39 3 3 3 2" xfId="10352" xr:uid="{00000000-0005-0000-0000-000088280000}"/>
    <cellStyle name="Normal 39 3 3 4" xfId="10353" xr:uid="{00000000-0005-0000-0000-000089280000}"/>
    <cellStyle name="Normal 39 3 4" xfId="10354" xr:uid="{00000000-0005-0000-0000-00008A280000}"/>
    <cellStyle name="Normal 39 3 4 2" xfId="10355" xr:uid="{00000000-0005-0000-0000-00008B280000}"/>
    <cellStyle name="Normal 39 3 5" xfId="10356" xr:uid="{00000000-0005-0000-0000-00008C280000}"/>
    <cellStyle name="Normal 39 3 5 2" xfId="10357" xr:uid="{00000000-0005-0000-0000-00008D280000}"/>
    <cellStyle name="Normal 39 3 6" xfId="10358" xr:uid="{00000000-0005-0000-0000-00008E280000}"/>
    <cellStyle name="Normal 39 3 6 2" xfId="10359" xr:uid="{00000000-0005-0000-0000-00008F280000}"/>
    <cellStyle name="Normal 39 3 7" xfId="10360" xr:uid="{00000000-0005-0000-0000-000090280000}"/>
    <cellStyle name="Normal 39 4" xfId="10361" xr:uid="{00000000-0005-0000-0000-000091280000}"/>
    <cellStyle name="Normal 39 4 2" xfId="10362" xr:uid="{00000000-0005-0000-0000-000092280000}"/>
    <cellStyle name="Normal 39 4 2 2" xfId="10363" xr:uid="{00000000-0005-0000-0000-000093280000}"/>
    <cellStyle name="Normal 39 4 2 2 2" xfId="10364" xr:uid="{00000000-0005-0000-0000-000094280000}"/>
    <cellStyle name="Normal 39 4 2 3" xfId="10365" xr:uid="{00000000-0005-0000-0000-000095280000}"/>
    <cellStyle name="Normal 39 4 2 3 2" xfId="10366" xr:uid="{00000000-0005-0000-0000-000096280000}"/>
    <cellStyle name="Normal 39 4 2 4" xfId="10367" xr:uid="{00000000-0005-0000-0000-000097280000}"/>
    <cellStyle name="Normal 39 4 3" xfId="10368" xr:uid="{00000000-0005-0000-0000-000098280000}"/>
    <cellStyle name="Normal 39 4 3 2" xfId="10369" xr:uid="{00000000-0005-0000-0000-000099280000}"/>
    <cellStyle name="Normal 39 4 4" xfId="10370" xr:uid="{00000000-0005-0000-0000-00009A280000}"/>
    <cellStyle name="Normal 39 4 4 2" xfId="10371" xr:uid="{00000000-0005-0000-0000-00009B280000}"/>
    <cellStyle name="Normal 39 4 5" xfId="10372" xr:uid="{00000000-0005-0000-0000-00009C280000}"/>
    <cellStyle name="Normal 39 4 5 2" xfId="10373" xr:uid="{00000000-0005-0000-0000-00009D280000}"/>
    <cellStyle name="Normal 39 4 6" xfId="10374" xr:uid="{00000000-0005-0000-0000-00009E280000}"/>
    <cellStyle name="Normal 39 5" xfId="10375" xr:uid="{00000000-0005-0000-0000-00009F280000}"/>
    <cellStyle name="Normal 39 5 2" xfId="10376" xr:uid="{00000000-0005-0000-0000-0000A0280000}"/>
    <cellStyle name="Normal 39 5 2 2" xfId="10377" xr:uid="{00000000-0005-0000-0000-0000A1280000}"/>
    <cellStyle name="Normal 39 5 3" xfId="10378" xr:uid="{00000000-0005-0000-0000-0000A2280000}"/>
    <cellStyle name="Normal 39 5 3 2" xfId="10379" xr:uid="{00000000-0005-0000-0000-0000A3280000}"/>
    <cellStyle name="Normal 39 5 4" xfId="10380" xr:uid="{00000000-0005-0000-0000-0000A4280000}"/>
    <cellStyle name="Normal 39 6" xfId="10381" xr:uid="{00000000-0005-0000-0000-0000A5280000}"/>
    <cellStyle name="Normal 39 6 2" xfId="10382" xr:uid="{00000000-0005-0000-0000-0000A6280000}"/>
    <cellStyle name="Normal 39 7" xfId="10383" xr:uid="{00000000-0005-0000-0000-0000A7280000}"/>
    <cellStyle name="Normal 39 7 2" xfId="10384" xr:uid="{00000000-0005-0000-0000-0000A8280000}"/>
    <cellStyle name="Normal 39 8" xfId="10385" xr:uid="{00000000-0005-0000-0000-0000A9280000}"/>
    <cellStyle name="Normal 39 8 2" xfId="10386" xr:uid="{00000000-0005-0000-0000-0000AA280000}"/>
    <cellStyle name="Normal 39 9" xfId="10387" xr:uid="{00000000-0005-0000-0000-0000AB280000}"/>
    <cellStyle name="Normal 4" xfId="10388" xr:uid="{00000000-0005-0000-0000-0000AC280000}"/>
    <cellStyle name="Normal 4 2" xfId="10389" xr:uid="{00000000-0005-0000-0000-0000AD280000}"/>
    <cellStyle name="Normal 4 2 2" xfId="10390" xr:uid="{00000000-0005-0000-0000-0000AE280000}"/>
    <cellStyle name="Normal 4 3" xfId="10391" xr:uid="{00000000-0005-0000-0000-0000AF280000}"/>
    <cellStyle name="Normal 4 3 2" xfId="10392" xr:uid="{00000000-0005-0000-0000-0000B0280000}"/>
    <cellStyle name="Normal 4 3 2 10" xfId="10393" xr:uid="{00000000-0005-0000-0000-0000B1280000}"/>
    <cellStyle name="Normal 4 3 2 2" xfId="10394" xr:uid="{00000000-0005-0000-0000-0000B2280000}"/>
    <cellStyle name="Normal 4 3 2 2 2" xfId="10395" xr:uid="{00000000-0005-0000-0000-0000B3280000}"/>
    <cellStyle name="Normal 4 3 2 2 2 2" xfId="10396" xr:uid="{00000000-0005-0000-0000-0000B4280000}"/>
    <cellStyle name="Normal 4 3 2 2 2 2 2" xfId="10397" xr:uid="{00000000-0005-0000-0000-0000B5280000}"/>
    <cellStyle name="Normal 4 3 2 2 2 2 2 2" xfId="10398" xr:uid="{00000000-0005-0000-0000-0000B6280000}"/>
    <cellStyle name="Normal 4 3 2 2 2 2 3" xfId="10399" xr:uid="{00000000-0005-0000-0000-0000B7280000}"/>
    <cellStyle name="Normal 4 3 2 2 2 2 3 2" xfId="10400" xr:uid="{00000000-0005-0000-0000-0000B8280000}"/>
    <cellStyle name="Normal 4 3 2 2 2 2 4" xfId="10401" xr:uid="{00000000-0005-0000-0000-0000B9280000}"/>
    <cellStyle name="Normal 4 3 2 2 2 3" xfId="10402" xr:uid="{00000000-0005-0000-0000-0000BA280000}"/>
    <cellStyle name="Normal 4 3 2 2 2 3 2" xfId="10403" xr:uid="{00000000-0005-0000-0000-0000BB280000}"/>
    <cellStyle name="Normal 4 3 2 2 2 4" xfId="10404" xr:uid="{00000000-0005-0000-0000-0000BC280000}"/>
    <cellStyle name="Normal 4 3 2 2 2 4 2" xfId="10405" xr:uid="{00000000-0005-0000-0000-0000BD280000}"/>
    <cellStyle name="Normal 4 3 2 2 2 5" xfId="10406" xr:uid="{00000000-0005-0000-0000-0000BE280000}"/>
    <cellStyle name="Normal 4 3 2 2 2 5 2" xfId="10407" xr:uid="{00000000-0005-0000-0000-0000BF280000}"/>
    <cellStyle name="Normal 4 3 2 2 2 6" xfId="10408" xr:uid="{00000000-0005-0000-0000-0000C0280000}"/>
    <cellStyle name="Normal 4 3 2 2 3" xfId="10409" xr:uid="{00000000-0005-0000-0000-0000C1280000}"/>
    <cellStyle name="Normal 4 3 2 2 3 2" xfId="10410" xr:uid="{00000000-0005-0000-0000-0000C2280000}"/>
    <cellStyle name="Normal 4 3 2 2 3 2 2" xfId="10411" xr:uid="{00000000-0005-0000-0000-0000C3280000}"/>
    <cellStyle name="Normal 4 3 2 2 3 3" xfId="10412" xr:uid="{00000000-0005-0000-0000-0000C4280000}"/>
    <cellStyle name="Normal 4 3 2 2 3 3 2" xfId="10413" xr:uid="{00000000-0005-0000-0000-0000C5280000}"/>
    <cellStyle name="Normal 4 3 2 2 3 4" xfId="10414" xr:uid="{00000000-0005-0000-0000-0000C6280000}"/>
    <cellStyle name="Normal 4 3 2 2 4" xfId="10415" xr:uid="{00000000-0005-0000-0000-0000C7280000}"/>
    <cellStyle name="Normal 4 3 2 2 4 2" xfId="10416" xr:uid="{00000000-0005-0000-0000-0000C8280000}"/>
    <cellStyle name="Normal 4 3 2 2 5" xfId="10417" xr:uid="{00000000-0005-0000-0000-0000C9280000}"/>
    <cellStyle name="Normal 4 3 2 2 5 2" xfId="10418" xr:uid="{00000000-0005-0000-0000-0000CA280000}"/>
    <cellStyle name="Normal 4 3 2 2 6" xfId="10419" xr:uid="{00000000-0005-0000-0000-0000CB280000}"/>
    <cellStyle name="Normal 4 3 2 2 6 2" xfId="10420" xr:uid="{00000000-0005-0000-0000-0000CC280000}"/>
    <cellStyle name="Normal 4 3 2 2 7" xfId="10421" xr:uid="{00000000-0005-0000-0000-0000CD280000}"/>
    <cellStyle name="Normal 4 3 2 2 8" xfId="10422" xr:uid="{00000000-0005-0000-0000-0000CE280000}"/>
    <cellStyle name="Normal 4 3 2 3" xfId="10423" xr:uid="{00000000-0005-0000-0000-0000CF280000}"/>
    <cellStyle name="Normal 4 3 2 3 2" xfId="10424" xr:uid="{00000000-0005-0000-0000-0000D0280000}"/>
    <cellStyle name="Normal 4 3 2 3 2 2" xfId="10425" xr:uid="{00000000-0005-0000-0000-0000D1280000}"/>
    <cellStyle name="Normal 4 3 2 3 2 2 2" xfId="10426" xr:uid="{00000000-0005-0000-0000-0000D2280000}"/>
    <cellStyle name="Normal 4 3 2 3 2 2 2 2" xfId="10427" xr:uid="{00000000-0005-0000-0000-0000D3280000}"/>
    <cellStyle name="Normal 4 3 2 3 2 2 3" xfId="10428" xr:uid="{00000000-0005-0000-0000-0000D4280000}"/>
    <cellStyle name="Normal 4 3 2 3 2 2 3 2" xfId="10429" xr:uid="{00000000-0005-0000-0000-0000D5280000}"/>
    <cellStyle name="Normal 4 3 2 3 2 2 4" xfId="10430" xr:uid="{00000000-0005-0000-0000-0000D6280000}"/>
    <cellStyle name="Normal 4 3 2 3 2 3" xfId="10431" xr:uid="{00000000-0005-0000-0000-0000D7280000}"/>
    <cellStyle name="Normal 4 3 2 3 2 3 2" xfId="10432" xr:uid="{00000000-0005-0000-0000-0000D8280000}"/>
    <cellStyle name="Normal 4 3 2 3 2 4" xfId="10433" xr:uid="{00000000-0005-0000-0000-0000D9280000}"/>
    <cellStyle name="Normal 4 3 2 3 2 4 2" xfId="10434" xr:uid="{00000000-0005-0000-0000-0000DA280000}"/>
    <cellStyle name="Normal 4 3 2 3 2 5" xfId="10435" xr:uid="{00000000-0005-0000-0000-0000DB280000}"/>
    <cellStyle name="Normal 4 3 2 3 2 5 2" xfId="10436" xr:uid="{00000000-0005-0000-0000-0000DC280000}"/>
    <cellStyle name="Normal 4 3 2 3 2 6" xfId="10437" xr:uid="{00000000-0005-0000-0000-0000DD280000}"/>
    <cellStyle name="Normal 4 3 2 3 3" xfId="10438" xr:uid="{00000000-0005-0000-0000-0000DE280000}"/>
    <cellStyle name="Normal 4 3 2 3 3 2" xfId="10439" xr:uid="{00000000-0005-0000-0000-0000DF280000}"/>
    <cellStyle name="Normal 4 3 2 3 3 2 2" xfId="10440" xr:uid="{00000000-0005-0000-0000-0000E0280000}"/>
    <cellStyle name="Normal 4 3 2 3 3 3" xfId="10441" xr:uid="{00000000-0005-0000-0000-0000E1280000}"/>
    <cellStyle name="Normal 4 3 2 3 3 3 2" xfId="10442" xr:uid="{00000000-0005-0000-0000-0000E2280000}"/>
    <cellStyle name="Normal 4 3 2 3 3 4" xfId="10443" xr:uid="{00000000-0005-0000-0000-0000E3280000}"/>
    <cellStyle name="Normal 4 3 2 3 4" xfId="10444" xr:uid="{00000000-0005-0000-0000-0000E4280000}"/>
    <cellStyle name="Normal 4 3 2 3 4 2" xfId="10445" xr:uid="{00000000-0005-0000-0000-0000E5280000}"/>
    <cellStyle name="Normal 4 3 2 3 5" xfId="10446" xr:uid="{00000000-0005-0000-0000-0000E6280000}"/>
    <cellStyle name="Normal 4 3 2 3 5 2" xfId="10447" xr:uid="{00000000-0005-0000-0000-0000E7280000}"/>
    <cellStyle name="Normal 4 3 2 3 6" xfId="10448" xr:uid="{00000000-0005-0000-0000-0000E8280000}"/>
    <cellStyle name="Normal 4 3 2 3 6 2" xfId="10449" xr:uid="{00000000-0005-0000-0000-0000E9280000}"/>
    <cellStyle name="Normal 4 3 2 3 7" xfId="10450" xr:uid="{00000000-0005-0000-0000-0000EA280000}"/>
    <cellStyle name="Normal 4 3 2 3 8" xfId="10451" xr:uid="{00000000-0005-0000-0000-0000EB280000}"/>
    <cellStyle name="Normal 4 3 2 4" xfId="10452" xr:uid="{00000000-0005-0000-0000-0000EC280000}"/>
    <cellStyle name="Normal 4 3 2 4 2" xfId="10453" xr:uid="{00000000-0005-0000-0000-0000ED280000}"/>
    <cellStyle name="Normal 4 3 2 4 2 2" xfId="10454" xr:uid="{00000000-0005-0000-0000-0000EE280000}"/>
    <cellStyle name="Normal 4 3 2 4 2 2 2" xfId="10455" xr:uid="{00000000-0005-0000-0000-0000EF280000}"/>
    <cellStyle name="Normal 4 3 2 4 2 3" xfId="10456" xr:uid="{00000000-0005-0000-0000-0000F0280000}"/>
    <cellStyle name="Normal 4 3 2 4 2 3 2" xfId="10457" xr:uid="{00000000-0005-0000-0000-0000F1280000}"/>
    <cellStyle name="Normal 4 3 2 4 2 4" xfId="10458" xr:uid="{00000000-0005-0000-0000-0000F2280000}"/>
    <cellStyle name="Normal 4 3 2 4 3" xfId="10459" xr:uid="{00000000-0005-0000-0000-0000F3280000}"/>
    <cellStyle name="Normal 4 3 2 4 3 2" xfId="10460" xr:uid="{00000000-0005-0000-0000-0000F4280000}"/>
    <cellStyle name="Normal 4 3 2 4 4" xfId="10461" xr:uid="{00000000-0005-0000-0000-0000F5280000}"/>
    <cellStyle name="Normal 4 3 2 4 4 2" xfId="10462" xr:uid="{00000000-0005-0000-0000-0000F6280000}"/>
    <cellStyle name="Normal 4 3 2 4 5" xfId="10463" xr:uid="{00000000-0005-0000-0000-0000F7280000}"/>
    <cellStyle name="Normal 4 3 2 4 5 2" xfId="10464" xr:uid="{00000000-0005-0000-0000-0000F8280000}"/>
    <cellStyle name="Normal 4 3 2 4 6" xfId="10465" xr:uid="{00000000-0005-0000-0000-0000F9280000}"/>
    <cellStyle name="Normal 4 3 2 4 7" xfId="10466" xr:uid="{00000000-0005-0000-0000-0000FA280000}"/>
    <cellStyle name="Normal 4 3 2 5" xfId="10467" xr:uid="{00000000-0005-0000-0000-0000FB280000}"/>
    <cellStyle name="Normal 4 3 2 5 2" xfId="10468" xr:uid="{00000000-0005-0000-0000-0000FC280000}"/>
    <cellStyle name="Normal 4 3 2 5 2 2" xfId="10469" xr:uid="{00000000-0005-0000-0000-0000FD280000}"/>
    <cellStyle name="Normal 4 3 2 5 3" xfId="10470" xr:uid="{00000000-0005-0000-0000-0000FE280000}"/>
    <cellStyle name="Normal 4 3 2 5 3 2" xfId="10471" xr:uid="{00000000-0005-0000-0000-0000FF280000}"/>
    <cellStyle name="Normal 4 3 2 5 4" xfId="10472" xr:uid="{00000000-0005-0000-0000-000000290000}"/>
    <cellStyle name="Normal 4 3 2 6" xfId="10473" xr:uid="{00000000-0005-0000-0000-000001290000}"/>
    <cellStyle name="Normal 4 3 2 6 2" xfId="10474" xr:uid="{00000000-0005-0000-0000-000002290000}"/>
    <cellStyle name="Normal 4 3 2 7" xfId="10475" xr:uid="{00000000-0005-0000-0000-000003290000}"/>
    <cellStyle name="Normal 4 3 2 7 2" xfId="10476" xr:uid="{00000000-0005-0000-0000-000004290000}"/>
    <cellStyle name="Normal 4 3 2 8" xfId="10477" xr:uid="{00000000-0005-0000-0000-000005290000}"/>
    <cellStyle name="Normal 4 3 2 8 2" xfId="10478" xr:uid="{00000000-0005-0000-0000-000006290000}"/>
    <cellStyle name="Normal 4 3 2 9" xfId="10479" xr:uid="{00000000-0005-0000-0000-000007290000}"/>
    <cellStyle name="Normal 4 3 3" xfId="10480" xr:uid="{00000000-0005-0000-0000-000008290000}"/>
    <cellStyle name="Normal 4 3 3 2" xfId="10481" xr:uid="{00000000-0005-0000-0000-000009290000}"/>
    <cellStyle name="Normal 4 3 3 2 2" xfId="10482" xr:uid="{00000000-0005-0000-0000-00000A290000}"/>
    <cellStyle name="Normal 4 3 3 2 2 2" xfId="10483" xr:uid="{00000000-0005-0000-0000-00000B290000}"/>
    <cellStyle name="Normal 4 3 3 2 3" xfId="10484" xr:uid="{00000000-0005-0000-0000-00000C290000}"/>
    <cellStyle name="Normal 4 3 3 2 3 2" xfId="10485" xr:uid="{00000000-0005-0000-0000-00000D290000}"/>
    <cellStyle name="Normal 4 3 3 2 4" xfId="10486" xr:uid="{00000000-0005-0000-0000-00000E290000}"/>
    <cellStyle name="Normal 4 3 3 3" xfId="10487" xr:uid="{00000000-0005-0000-0000-00000F290000}"/>
    <cellStyle name="Normal 4 3 3 3 2" xfId="10488" xr:uid="{00000000-0005-0000-0000-000010290000}"/>
    <cellStyle name="Normal 4 3 3 4" xfId="10489" xr:uid="{00000000-0005-0000-0000-000011290000}"/>
    <cellStyle name="Normal 4 3 3 4 2" xfId="10490" xr:uid="{00000000-0005-0000-0000-000012290000}"/>
    <cellStyle name="Normal 4 3 3 5" xfId="10491" xr:uid="{00000000-0005-0000-0000-000013290000}"/>
    <cellStyle name="Normal 4 3 3 5 2" xfId="10492" xr:uid="{00000000-0005-0000-0000-000014290000}"/>
    <cellStyle name="Normal 4 3 3 6" xfId="10493" xr:uid="{00000000-0005-0000-0000-000015290000}"/>
    <cellStyle name="Normal 4 3 4" xfId="10494" xr:uid="{00000000-0005-0000-0000-000016290000}"/>
    <cellStyle name="Normal 4 4" xfId="10495" xr:uid="{00000000-0005-0000-0000-000017290000}"/>
    <cellStyle name="Normal 4 4 10" xfId="10496" xr:uid="{00000000-0005-0000-0000-000018290000}"/>
    <cellStyle name="Normal 4 4 2" xfId="10497" xr:uid="{00000000-0005-0000-0000-000019290000}"/>
    <cellStyle name="Normal 4 4 2 2" xfId="10498" xr:uid="{00000000-0005-0000-0000-00001A290000}"/>
    <cellStyle name="Normal 4 4 3" xfId="10499" xr:uid="{00000000-0005-0000-0000-00001B290000}"/>
    <cellStyle name="Normal 4 4 3 2" xfId="10500" xr:uid="{00000000-0005-0000-0000-00001C290000}"/>
    <cellStyle name="Normal 4 4 3 2 2" xfId="10501" xr:uid="{00000000-0005-0000-0000-00001D290000}"/>
    <cellStyle name="Normal 4 4 3 2 2 2" xfId="10502" xr:uid="{00000000-0005-0000-0000-00001E290000}"/>
    <cellStyle name="Normal 4 4 3 2 2 2 2" xfId="10503" xr:uid="{00000000-0005-0000-0000-00001F290000}"/>
    <cellStyle name="Normal 4 4 3 2 2 3" xfId="10504" xr:uid="{00000000-0005-0000-0000-000020290000}"/>
    <cellStyle name="Normal 4 4 3 2 2 3 2" xfId="10505" xr:uid="{00000000-0005-0000-0000-000021290000}"/>
    <cellStyle name="Normal 4 4 3 2 2 4" xfId="10506" xr:uid="{00000000-0005-0000-0000-000022290000}"/>
    <cellStyle name="Normal 4 4 3 2 3" xfId="10507" xr:uid="{00000000-0005-0000-0000-000023290000}"/>
    <cellStyle name="Normal 4 4 3 2 3 2" xfId="10508" xr:uid="{00000000-0005-0000-0000-000024290000}"/>
    <cellStyle name="Normal 4 4 3 2 4" xfId="10509" xr:uid="{00000000-0005-0000-0000-000025290000}"/>
    <cellStyle name="Normal 4 4 3 2 4 2" xfId="10510" xr:uid="{00000000-0005-0000-0000-000026290000}"/>
    <cellStyle name="Normal 4 4 3 2 5" xfId="10511" xr:uid="{00000000-0005-0000-0000-000027290000}"/>
    <cellStyle name="Normal 4 4 3 2 5 2" xfId="10512" xr:uid="{00000000-0005-0000-0000-000028290000}"/>
    <cellStyle name="Normal 4 4 3 2 6" xfId="10513" xr:uid="{00000000-0005-0000-0000-000029290000}"/>
    <cellStyle name="Normal 4 4 3 3" xfId="10514" xr:uid="{00000000-0005-0000-0000-00002A290000}"/>
    <cellStyle name="Normal 4 4 3 3 2" xfId="10515" xr:uid="{00000000-0005-0000-0000-00002B290000}"/>
    <cellStyle name="Normal 4 4 3 3 2 2" xfId="10516" xr:uid="{00000000-0005-0000-0000-00002C290000}"/>
    <cellStyle name="Normal 4 4 3 3 3" xfId="10517" xr:uid="{00000000-0005-0000-0000-00002D290000}"/>
    <cellStyle name="Normal 4 4 3 3 3 2" xfId="10518" xr:uid="{00000000-0005-0000-0000-00002E290000}"/>
    <cellStyle name="Normal 4 4 3 3 4" xfId="10519" xr:uid="{00000000-0005-0000-0000-00002F290000}"/>
    <cellStyle name="Normal 4 4 3 4" xfId="10520" xr:uid="{00000000-0005-0000-0000-000030290000}"/>
    <cellStyle name="Normal 4 4 3 4 2" xfId="10521" xr:uid="{00000000-0005-0000-0000-000031290000}"/>
    <cellStyle name="Normal 4 4 3 5" xfId="10522" xr:uid="{00000000-0005-0000-0000-000032290000}"/>
    <cellStyle name="Normal 4 4 3 5 2" xfId="10523" xr:uid="{00000000-0005-0000-0000-000033290000}"/>
    <cellStyle name="Normal 4 4 3 6" xfId="10524" xr:uid="{00000000-0005-0000-0000-000034290000}"/>
    <cellStyle name="Normal 4 4 3 6 2" xfId="10525" xr:uid="{00000000-0005-0000-0000-000035290000}"/>
    <cellStyle name="Normal 4 4 3 7" xfId="10526" xr:uid="{00000000-0005-0000-0000-000036290000}"/>
    <cellStyle name="Normal 4 4 4" xfId="10527" xr:uid="{00000000-0005-0000-0000-000037290000}"/>
    <cellStyle name="Normal 4 4 4 2" xfId="10528" xr:uid="{00000000-0005-0000-0000-000038290000}"/>
    <cellStyle name="Normal 4 4 4 2 2" xfId="10529" xr:uid="{00000000-0005-0000-0000-000039290000}"/>
    <cellStyle name="Normal 4 4 4 2 2 2" xfId="10530" xr:uid="{00000000-0005-0000-0000-00003A290000}"/>
    <cellStyle name="Normal 4 4 4 2 2 2 2" xfId="10531" xr:uid="{00000000-0005-0000-0000-00003B290000}"/>
    <cellStyle name="Normal 4 4 4 2 2 3" xfId="10532" xr:uid="{00000000-0005-0000-0000-00003C290000}"/>
    <cellStyle name="Normal 4 4 4 2 2 3 2" xfId="10533" xr:uid="{00000000-0005-0000-0000-00003D290000}"/>
    <cellStyle name="Normal 4 4 4 2 2 4" xfId="10534" xr:uid="{00000000-0005-0000-0000-00003E290000}"/>
    <cellStyle name="Normal 4 4 4 2 3" xfId="10535" xr:uid="{00000000-0005-0000-0000-00003F290000}"/>
    <cellStyle name="Normal 4 4 4 2 3 2" xfId="10536" xr:uid="{00000000-0005-0000-0000-000040290000}"/>
    <cellStyle name="Normal 4 4 4 2 4" xfId="10537" xr:uid="{00000000-0005-0000-0000-000041290000}"/>
    <cellStyle name="Normal 4 4 4 2 4 2" xfId="10538" xr:uid="{00000000-0005-0000-0000-000042290000}"/>
    <cellStyle name="Normal 4 4 4 2 5" xfId="10539" xr:uid="{00000000-0005-0000-0000-000043290000}"/>
    <cellStyle name="Normal 4 4 4 2 5 2" xfId="10540" xr:uid="{00000000-0005-0000-0000-000044290000}"/>
    <cellStyle name="Normal 4 4 4 2 6" xfId="10541" xr:uid="{00000000-0005-0000-0000-000045290000}"/>
    <cellStyle name="Normal 4 4 4 3" xfId="10542" xr:uid="{00000000-0005-0000-0000-000046290000}"/>
    <cellStyle name="Normal 4 4 4 3 2" xfId="10543" xr:uid="{00000000-0005-0000-0000-000047290000}"/>
    <cellStyle name="Normal 4 4 4 3 2 2" xfId="10544" xr:uid="{00000000-0005-0000-0000-000048290000}"/>
    <cellStyle name="Normal 4 4 4 3 3" xfId="10545" xr:uid="{00000000-0005-0000-0000-000049290000}"/>
    <cellStyle name="Normal 4 4 4 3 3 2" xfId="10546" xr:uid="{00000000-0005-0000-0000-00004A290000}"/>
    <cellStyle name="Normal 4 4 4 3 4" xfId="10547" xr:uid="{00000000-0005-0000-0000-00004B290000}"/>
    <cellStyle name="Normal 4 4 4 4" xfId="10548" xr:uid="{00000000-0005-0000-0000-00004C290000}"/>
    <cellStyle name="Normal 4 4 4 4 2" xfId="10549" xr:uid="{00000000-0005-0000-0000-00004D290000}"/>
    <cellStyle name="Normal 4 4 4 5" xfId="10550" xr:uid="{00000000-0005-0000-0000-00004E290000}"/>
    <cellStyle name="Normal 4 4 4 5 2" xfId="10551" xr:uid="{00000000-0005-0000-0000-00004F290000}"/>
    <cellStyle name="Normal 4 4 4 6" xfId="10552" xr:uid="{00000000-0005-0000-0000-000050290000}"/>
    <cellStyle name="Normal 4 4 4 6 2" xfId="10553" xr:uid="{00000000-0005-0000-0000-000051290000}"/>
    <cellStyle name="Normal 4 4 4 7" xfId="10554" xr:uid="{00000000-0005-0000-0000-000052290000}"/>
    <cellStyle name="Normal 4 4 5" xfId="10555" xr:uid="{00000000-0005-0000-0000-000053290000}"/>
    <cellStyle name="Normal 4 4 5 2" xfId="10556" xr:uid="{00000000-0005-0000-0000-000054290000}"/>
    <cellStyle name="Normal 4 4 5 2 2" xfId="10557" xr:uid="{00000000-0005-0000-0000-000055290000}"/>
    <cellStyle name="Normal 4 4 5 2 2 2" xfId="10558" xr:uid="{00000000-0005-0000-0000-000056290000}"/>
    <cellStyle name="Normal 4 4 5 2 3" xfId="10559" xr:uid="{00000000-0005-0000-0000-000057290000}"/>
    <cellStyle name="Normal 4 4 5 2 3 2" xfId="10560" xr:uid="{00000000-0005-0000-0000-000058290000}"/>
    <cellStyle name="Normal 4 4 5 2 4" xfId="10561" xr:uid="{00000000-0005-0000-0000-000059290000}"/>
    <cellStyle name="Normal 4 4 5 3" xfId="10562" xr:uid="{00000000-0005-0000-0000-00005A290000}"/>
    <cellStyle name="Normal 4 4 5 3 2" xfId="10563" xr:uid="{00000000-0005-0000-0000-00005B290000}"/>
    <cellStyle name="Normal 4 4 5 4" xfId="10564" xr:uid="{00000000-0005-0000-0000-00005C290000}"/>
    <cellStyle name="Normal 4 4 5 4 2" xfId="10565" xr:uid="{00000000-0005-0000-0000-00005D290000}"/>
    <cellStyle name="Normal 4 4 5 5" xfId="10566" xr:uid="{00000000-0005-0000-0000-00005E290000}"/>
    <cellStyle name="Normal 4 4 5 5 2" xfId="10567" xr:uid="{00000000-0005-0000-0000-00005F290000}"/>
    <cellStyle name="Normal 4 4 5 6" xfId="10568" xr:uid="{00000000-0005-0000-0000-000060290000}"/>
    <cellStyle name="Normal 4 4 6" xfId="10569" xr:uid="{00000000-0005-0000-0000-000061290000}"/>
    <cellStyle name="Normal 4 4 6 2" xfId="10570" xr:uid="{00000000-0005-0000-0000-000062290000}"/>
    <cellStyle name="Normal 4 4 6 2 2" xfId="10571" xr:uid="{00000000-0005-0000-0000-000063290000}"/>
    <cellStyle name="Normal 4 4 6 3" xfId="10572" xr:uid="{00000000-0005-0000-0000-000064290000}"/>
    <cellStyle name="Normal 4 4 6 3 2" xfId="10573" xr:uid="{00000000-0005-0000-0000-000065290000}"/>
    <cellStyle name="Normal 4 4 6 4" xfId="10574" xr:uid="{00000000-0005-0000-0000-000066290000}"/>
    <cellStyle name="Normal 4 4 7" xfId="10575" xr:uid="{00000000-0005-0000-0000-000067290000}"/>
    <cellStyle name="Normal 4 4 7 2" xfId="10576" xr:uid="{00000000-0005-0000-0000-000068290000}"/>
    <cellStyle name="Normal 4 4 8" xfId="10577" xr:uid="{00000000-0005-0000-0000-000069290000}"/>
    <cellStyle name="Normal 4 4 8 2" xfId="10578" xr:uid="{00000000-0005-0000-0000-00006A290000}"/>
    <cellStyle name="Normal 4 4 9" xfId="10579" xr:uid="{00000000-0005-0000-0000-00006B290000}"/>
    <cellStyle name="Normal 4 4 9 2" xfId="10580" xr:uid="{00000000-0005-0000-0000-00006C290000}"/>
    <cellStyle name="Normal 4 5" xfId="10581" xr:uid="{00000000-0005-0000-0000-00006D290000}"/>
    <cellStyle name="Normal 4 5 2" xfId="10582" xr:uid="{00000000-0005-0000-0000-00006E290000}"/>
    <cellStyle name="Normal 4 6" xfId="10583" xr:uid="{00000000-0005-0000-0000-00006F290000}"/>
    <cellStyle name="Normal 4 7" xfId="10584" xr:uid="{00000000-0005-0000-0000-000070290000}"/>
    <cellStyle name="Normal 40" xfId="10585" xr:uid="{00000000-0005-0000-0000-000071290000}"/>
    <cellStyle name="Normal 40 2" xfId="10586" xr:uid="{00000000-0005-0000-0000-000072290000}"/>
    <cellStyle name="Normal 40 2 2" xfId="10587" xr:uid="{00000000-0005-0000-0000-000073290000}"/>
    <cellStyle name="Normal 40 2 2 2" xfId="10588" xr:uid="{00000000-0005-0000-0000-000074290000}"/>
    <cellStyle name="Normal 40 2 2 2 2" xfId="10589" xr:uid="{00000000-0005-0000-0000-000075290000}"/>
    <cellStyle name="Normal 40 2 2 2 2 2" xfId="10590" xr:uid="{00000000-0005-0000-0000-000076290000}"/>
    <cellStyle name="Normal 40 2 2 2 3" xfId="10591" xr:uid="{00000000-0005-0000-0000-000077290000}"/>
    <cellStyle name="Normal 40 2 2 2 3 2" xfId="10592" xr:uid="{00000000-0005-0000-0000-000078290000}"/>
    <cellStyle name="Normal 40 2 2 2 4" xfId="10593" xr:uid="{00000000-0005-0000-0000-000079290000}"/>
    <cellStyle name="Normal 40 2 2 3" xfId="10594" xr:uid="{00000000-0005-0000-0000-00007A290000}"/>
    <cellStyle name="Normal 40 2 2 3 2" xfId="10595" xr:uid="{00000000-0005-0000-0000-00007B290000}"/>
    <cellStyle name="Normal 40 2 2 4" xfId="10596" xr:uid="{00000000-0005-0000-0000-00007C290000}"/>
    <cellStyle name="Normal 40 2 2 4 2" xfId="10597" xr:uid="{00000000-0005-0000-0000-00007D290000}"/>
    <cellStyle name="Normal 40 2 2 5" xfId="10598" xr:uid="{00000000-0005-0000-0000-00007E290000}"/>
    <cellStyle name="Normal 40 2 2 5 2" xfId="10599" xr:uid="{00000000-0005-0000-0000-00007F290000}"/>
    <cellStyle name="Normal 40 2 2 6" xfId="10600" xr:uid="{00000000-0005-0000-0000-000080290000}"/>
    <cellStyle name="Normal 40 2 3" xfId="10601" xr:uid="{00000000-0005-0000-0000-000081290000}"/>
    <cellStyle name="Normal 40 2 3 2" xfId="10602" xr:uid="{00000000-0005-0000-0000-000082290000}"/>
    <cellStyle name="Normal 40 2 3 2 2" xfId="10603" xr:uid="{00000000-0005-0000-0000-000083290000}"/>
    <cellStyle name="Normal 40 2 3 3" xfId="10604" xr:uid="{00000000-0005-0000-0000-000084290000}"/>
    <cellStyle name="Normal 40 2 3 3 2" xfId="10605" xr:uid="{00000000-0005-0000-0000-000085290000}"/>
    <cellStyle name="Normal 40 2 3 4" xfId="10606" xr:uid="{00000000-0005-0000-0000-000086290000}"/>
    <cellStyle name="Normal 40 2 4" xfId="10607" xr:uid="{00000000-0005-0000-0000-000087290000}"/>
    <cellStyle name="Normal 40 2 4 2" xfId="10608" xr:uid="{00000000-0005-0000-0000-000088290000}"/>
    <cellStyle name="Normal 40 2 5" xfId="10609" xr:uid="{00000000-0005-0000-0000-000089290000}"/>
    <cellStyle name="Normal 40 2 5 2" xfId="10610" xr:uid="{00000000-0005-0000-0000-00008A290000}"/>
    <cellStyle name="Normal 40 2 6" xfId="10611" xr:uid="{00000000-0005-0000-0000-00008B290000}"/>
    <cellStyle name="Normal 40 2 6 2" xfId="10612" xr:uid="{00000000-0005-0000-0000-00008C290000}"/>
    <cellStyle name="Normal 40 2 7" xfId="10613" xr:uid="{00000000-0005-0000-0000-00008D290000}"/>
    <cellStyle name="Normal 40 3" xfId="10614" xr:uid="{00000000-0005-0000-0000-00008E290000}"/>
    <cellStyle name="Normal 40 3 2" xfId="10615" xr:uid="{00000000-0005-0000-0000-00008F290000}"/>
    <cellStyle name="Normal 40 3 2 2" xfId="10616" xr:uid="{00000000-0005-0000-0000-000090290000}"/>
    <cellStyle name="Normal 40 3 2 2 2" xfId="10617" xr:uid="{00000000-0005-0000-0000-000091290000}"/>
    <cellStyle name="Normal 40 3 2 2 2 2" xfId="10618" xr:uid="{00000000-0005-0000-0000-000092290000}"/>
    <cellStyle name="Normal 40 3 2 2 3" xfId="10619" xr:uid="{00000000-0005-0000-0000-000093290000}"/>
    <cellStyle name="Normal 40 3 2 2 3 2" xfId="10620" xr:uid="{00000000-0005-0000-0000-000094290000}"/>
    <cellStyle name="Normal 40 3 2 2 4" xfId="10621" xr:uid="{00000000-0005-0000-0000-000095290000}"/>
    <cellStyle name="Normal 40 3 2 3" xfId="10622" xr:uid="{00000000-0005-0000-0000-000096290000}"/>
    <cellStyle name="Normal 40 3 2 3 2" xfId="10623" xr:uid="{00000000-0005-0000-0000-000097290000}"/>
    <cellStyle name="Normal 40 3 2 4" xfId="10624" xr:uid="{00000000-0005-0000-0000-000098290000}"/>
    <cellStyle name="Normal 40 3 2 4 2" xfId="10625" xr:uid="{00000000-0005-0000-0000-000099290000}"/>
    <cellStyle name="Normal 40 3 2 5" xfId="10626" xr:uid="{00000000-0005-0000-0000-00009A290000}"/>
    <cellStyle name="Normal 40 3 2 5 2" xfId="10627" xr:uid="{00000000-0005-0000-0000-00009B290000}"/>
    <cellStyle name="Normal 40 3 2 6" xfId="10628" xr:uid="{00000000-0005-0000-0000-00009C290000}"/>
    <cellStyle name="Normal 40 3 3" xfId="10629" xr:uid="{00000000-0005-0000-0000-00009D290000}"/>
    <cellStyle name="Normal 40 3 3 2" xfId="10630" xr:uid="{00000000-0005-0000-0000-00009E290000}"/>
    <cellStyle name="Normal 40 3 3 2 2" xfId="10631" xr:uid="{00000000-0005-0000-0000-00009F290000}"/>
    <cellStyle name="Normal 40 3 3 3" xfId="10632" xr:uid="{00000000-0005-0000-0000-0000A0290000}"/>
    <cellStyle name="Normal 40 3 3 3 2" xfId="10633" xr:uid="{00000000-0005-0000-0000-0000A1290000}"/>
    <cellStyle name="Normal 40 3 3 4" xfId="10634" xr:uid="{00000000-0005-0000-0000-0000A2290000}"/>
    <cellStyle name="Normal 40 3 4" xfId="10635" xr:uid="{00000000-0005-0000-0000-0000A3290000}"/>
    <cellStyle name="Normal 40 3 4 2" xfId="10636" xr:uid="{00000000-0005-0000-0000-0000A4290000}"/>
    <cellStyle name="Normal 40 3 5" xfId="10637" xr:uid="{00000000-0005-0000-0000-0000A5290000}"/>
    <cellStyle name="Normal 40 3 5 2" xfId="10638" xr:uid="{00000000-0005-0000-0000-0000A6290000}"/>
    <cellStyle name="Normal 40 3 6" xfId="10639" xr:uid="{00000000-0005-0000-0000-0000A7290000}"/>
    <cellStyle name="Normal 40 3 6 2" xfId="10640" xr:uid="{00000000-0005-0000-0000-0000A8290000}"/>
    <cellStyle name="Normal 40 3 7" xfId="10641" xr:uid="{00000000-0005-0000-0000-0000A9290000}"/>
    <cellStyle name="Normal 40 4" xfId="10642" xr:uid="{00000000-0005-0000-0000-0000AA290000}"/>
    <cellStyle name="Normal 40 4 2" xfId="10643" xr:uid="{00000000-0005-0000-0000-0000AB290000}"/>
    <cellStyle name="Normal 40 4 2 2" xfId="10644" xr:uid="{00000000-0005-0000-0000-0000AC290000}"/>
    <cellStyle name="Normal 40 4 2 2 2" xfId="10645" xr:uid="{00000000-0005-0000-0000-0000AD290000}"/>
    <cellStyle name="Normal 40 4 2 3" xfId="10646" xr:uid="{00000000-0005-0000-0000-0000AE290000}"/>
    <cellStyle name="Normal 40 4 2 3 2" xfId="10647" xr:uid="{00000000-0005-0000-0000-0000AF290000}"/>
    <cellStyle name="Normal 40 4 2 4" xfId="10648" xr:uid="{00000000-0005-0000-0000-0000B0290000}"/>
    <cellStyle name="Normal 40 4 3" xfId="10649" xr:uid="{00000000-0005-0000-0000-0000B1290000}"/>
    <cellStyle name="Normal 40 4 3 2" xfId="10650" xr:uid="{00000000-0005-0000-0000-0000B2290000}"/>
    <cellStyle name="Normal 40 4 4" xfId="10651" xr:uid="{00000000-0005-0000-0000-0000B3290000}"/>
    <cellStyle name="Normal 40 4 4 2" xfId="10652" xr:uid="{00000000-0005-0000-0000-0000B4290000}"/>
    <cellStyle name="Normal 40 4 5" xfId="10653" xr:uid="{00000000-0005-0000-0000-0000B5290000}"/>
    <cellStyle name="Normal 40 4 5 2" xfId="10654" xr:uid="{00000000-0005-0000-0000-0000B6290000}"/>
    <cellStyle name="Normal 40 4 6" xfId="10655" xr:uid="{00000000-0005-0000-0000-0000B7290000}"/>
    <cellStyle name="Normal 40 5" xfId="10656" xr:uid="{00000000-0005-0000-0000-0000B8290000}"/>
    <cellStyle name="Normal 40 5 2" xfId="10657" xr:uid="{00000000-0005-0000-0000-0000B9290000}"/>
    <cellStyle name="Normal 40 5 2 2" xfId="10658" xr:uid="{00000000-0005-0000-0000-0000BA290000}"/>
    <cellStyle name="Normal 40 5 3" xfId="10659" xr:uid="{00000000-0005-0000-0000-0000BB290000}"/>
    <cellStyle name="Normal 40 5 3 2" xfId="10660" xr:uid="{00000000-0005-0000-0000-0000BC290000}"/>
    <cellStyle name="Normal 40 5 4" xfId="10661" xr:uid="{00000000-0005-0000-0000-0000BD290000}"/>
    <cellStyle name="Normal 40 6" xfId="10662" xr:uid="{00000000-0005-0000-0000-0000BE290000}"/>
    <cellStyle name="Normal 40 6 2" xfId="10663" xr:uid="{00000000-0005-0000-0000-0000BF290000}"/>
    <cellStyle name="Normal 40 7" xfId="10664" xr:uid="{00000000-0005-0000-0000-0000C0290000}"/>
    <cellStyle name="Normal 40 7 2" xfId="10665" xr:uid="{00000000-0005-0000-0000-0000C1290000}"/>
    <cellStyle name="Normal 40 8" xfId="10666" xr:uid="{00000000-0005-0000-0000-0000C2290000}"/>
    <cellStyle name="Normal 40 8 2" xfId="10667" xr:uid="{00000000-0005-0000-0000-0000C3290000}"/>
    <cellStyle name="Normal 40 9" xfId="10668" xr:uid="{00000000-0005-0000-0000-0000C4290000}"/>
    <cellStyle name="Normal 41" xfId="10669" xr:uid="{00000000-0005-0000-0000-0000C5290000}"/>
    <cellStyle name="Normal 41 2" xfId="10670" xr:uid="{00000000-0005-0000-0000-0000C6290000}"/>
    <cellStyle name="Normal 41 2 2" xfId="10671" xr:uid="{00000000-0005-0000-0000-0000C7290000}"/>
    <cellStyle name="Normal 41 2 2 2" xfId="10672" xr:uid="{00000000-0005-0000-0000-0000C8290000}"/>
    <cellStyle name="Normal 41 2 2 2 2" xfId="10673" xr:uid="{00000000-0005-0000-0000-0000C9290000}"/>
    <cellStyle name="Normal 41 2 2 2 2 2" xfId="10674" xr:uid="{00000000-0005-0000-0000-0000CA290000}"/>
    <cellStyle name="Normal 41 2 2 2 3" xfId="10675" xr:uid="{00000000-0005-0000-0000-0000CB290000}"/>
    <cellStyle name="Normal 41 2 2 2 3 2" xfId="10676" xr:uid="{00000000-0005-0000-0000-0000CC290000}"/>
    <cellStyle name="Normal 41 2 2 2 4" xfId="10677" xr:uid="{00000000-0005-0000-0000-0000CD290000}"/>
    <cellStyle name="Normal 41 2 2 3" xfId="10678" xr:uid="{00000000-0005-0000-0000-0000CE290000}"/>
    <cellStyle name="Normal 41 2 2 3 2" xfId="10679" xr:uid="{00000000-0005-0000-0000-0000CF290000}"/>
    <cellStyle name="Normal 41 2 2 4" xfId="10680" xr:uid="{00000000-0005-0000-0000-0000D0290000}"/>
    <cellStyle name="Normal 41 2 2 4 2" xfId="10681" xr:uid="{00000000-0005-0000-0000-0000D1290000}"/>
    <cellStyle name="Normal 41 2 2 5" xfId="10682" xr:uid="{00000000-0005-0000-0000-0000D2290000}"/>
    <cellStyle name="Normal 41 2 2 5 2" xfId="10683" xr:uid="{00000000-0005-0000-0000-0000D3290000}"/>
    <cellStyle name="Normal 41 2 2 6" xfId="10684" xr:uid="{00000000-0005-0000-0000-0000D4290000}"/>
    <cellStyle name="Normal 41 2 3" xfId="10685" xr:uid="{00000000-0005-0000-0000-0000D5290000}"/>
    <cellStyle name="Normal 41 2 3 2" xfId="10686" xr:uid="{00000000-0005-0000-0000-0000D6290000}"/>
    <cellStyle name="Normal 41 2 3 2 2" xfId="10687" xr:uid="{00000000-0005-0000-0000-0000D7290000}"/>
    <cellStyle name="Normal 41 2 3 3" xfId="10688" xr:uid="{00000000-0005-0000-0000-0000D8290000}"/>
    <cellStyle name="Normal 41 2 3 3 2" xfId="10689" xr:uid="{00000000-0005-0000-0000-0000D9290000}"/>
    <cellStyle name="Normal 41 2 3 4" xfId="10690" xr:uid="{00000000-0005-0000-0000-0000DA290000}"/>
    <cellStyle name="Normal 41 2 4" xfId="10691" xr:uid="{00000000-0005-0000-0000-0000DB290000}"/>
    <cellStyle name="Normal 41 2 4 2" xfId="10692" xr:uid="{00000000-0005-0000-0000-0000DC290000}"/>
    <cellStyle name="Normal 41 2 5" xfId="10693" xr:uid="{00000000-0005-0000-0000-0000DD290000}"/>
    <cellStyle name="Normal 41 2 5 2" xfId="10694" xr:uid="{00000000-0005-0000-0000-0000DE290000}"/>
    <cellStyle name="Normal 41 2 6" xfId="10695" xr:uid="{00000000-0005-0000-0000-0000DF290000}"/>
    <cellStyle name="Normal 41 2 6 2" xfId="10696" xr:uid="{00000000-0005-0000-0000-0000E0290000}"/>
    <cellStyle name="Normal 41 2 7" xfId="10697" xr:uid="{00000000-0005-0000-0000-0000E1290000}"/>
    <cellStyle name="Normal 41 3" xfId="10698" xr:uid="{00000000-0005-0000-0000-0000E2290000}"/>
    <cellStyle name="Normal 41 3 2" xfId="10699" xr:uid="{00000000-0005-0000-0000-0000E3290000}"/>
    <cellStyle name="Normal 41 3 2 2" xfId="10700" xr:uid="{00000000-0005-0000-0000-0000E4290000}"/>
    <cellStyle name="Normal 41 3 2 2 2" xfId="10701" xr:uid="{00000000-0005-0000-0000-0000E5290000}"/>
    <cellStyle name="Normal 41 3 2 2 2 2" xfId="10702" xr:uid="{00000000-0005-0000-0000-0000E6290000}"/>
    <cellStyle name="Normal 41 3 2 2 3" xfId="10703" xr:uid="{00000000-0005-0000-0000-0000E7290000}"/>
    <cellStyle name="Normal 41 3 2 2 3 2" xfId="10704" xr:uid="{00000000-0005-0000-0000-0000E8290000}"/>
    <cellStyle name="Normal 41 3 2 2 4" xfId="10705" xr:uid="{00000000-0005-0000-0000-0000E9290000}"/>
    <cellStyle name="Normal 41 3 2 3" xfId="10706" xr:uid="{00000000-0005-0000-0000-0000EA290000}"/>
    <cellStyle name="Normal 41 3 2 3 2" xfId="10707" xr:uid="{00000000-0005-0000-0000-0000EB290000}"/>
    <cellStyle name="Normal 41 3 2 4" xfId="10708" xr:uid="{00000000-0005-0000-0000-0000EC290000}"/>
    <cellStyle name="Normal 41 3 2 4 2" xfId="10709" xr:uid="{00000000-0005-0000-0000-0000ED290000}"/>
    <cellStyle name="Normal 41 3 2 5" xfId="10710" xr:uid="{00000000-0005-0000-0000-0000EE290000}"/>
    <cellStyle name="Normal 41 3 2 5 2" xfId="10711" xr:uid="{00000000-0005-0000-0000-0000EF290000}"/>
    <cellStyle name="Normal 41 3 2 6" xfId="10712" xr:uid="{00000000-0005-0000-0000-0000F0290000}"/>
    <cellStyle name="Normal 41 3 3" xfId="10713" xr:uid="{00000000-0005-0000-0000-0000F1290000}"/>
    <cellStyle name="Normal 41 3 3 2" xfId="10714" xr:uid="{00000000-0005-0000-0000-0000F2290000}"/>
    <cellStyle name="Normal 41 3 3 2 2" xfId="10715" xr:uid="{00000000-0005-0000-0000-0000F3290000}"/>
    <cellStyle name="Normal 41 3 3 3" xfId="10716" xr:uid="{00000000-0005-0000-0000-0000F4290000}"/>
    <cellStyle name="Normal 41 3 3 3 2" xfId="10717" xr:uid="{00000000-0005-0000-0000-0000F5290000}"/>
    <cellStyle name="Normal 41 3 3 4" xfId="10718" xr:uid="{00000000-0005-0000-0000-0000F6290000}"/>
    <cellStyle name="Normal 41 3 4" xfId="10719" xr:uid="{00000000-0005-0000-0000-0000F7290000}"/>
    <cellStyle name="Normal 41 3 4 2" xfId="10720" xr:uid="{00000000-0005-0000-0000-0000F8290000}"/>
    <cellStyle name="Normal 41 3 5" xfId="10721" xr:uid="{00000000-0005-0000-0000-0000F9290000}"/>
    <cellStyle name="Normal 41 3 5 2" xfId="10722" xr:uid="{00000000-0005-0000-0000-0000FA290000}"/>
    <cellStyle name="Normal 41 3 6" xfId="10723" xr:uid="{00000000-0005-0000-0000-0000FB290000}"/>
    <cellStyle name="Normal 41 3 6 2" xfId="10724" xr:uid="{00000000-0005-0000-0000-0000FC290000}"/>
    <cellStyle name="Normal 41 3 7" xfId="10725" xr:uid="{00000000-0005-0000-0000-0000FD290000}"/>
    <cellStyle name="Normal 41 4" xfId="10726" xr:uid="{00000000-0005-0000-0000-0000FE290000}"/>
    <cellStyle name="Normal 41 4 2" xfId="10727" xr:uid="{00000000-0005-0000-0000-0000FF290000}"/>
    <cellStyle name="Normal 41 4 2 2" xfId="10728" xr:uid="{00000000-0005-0000-0000-0000002A0000}"/>
    <cellStyle name="Normal 41 4 2 2 2" xfId="10729" xr:uid="{00000000-0005-0000-0000-0000012A0000}"/>
    <cellStyle name="Normal 41 4 2 3" xfId="10730" xr:uid="{00000000-0005-0000-0000-0000022A0000}"/>
    <cellStyle name="Normal 41 4 2 3 2" xfId="10731" xr:uid="{00000000-0005-0000-0000-0000032A0000}"/>
    <cellStyle name="Normal 41 4 2 4" xfId="10732" xr:uid="{00000000-0005-0000-0000-0000042A0000}"/>
    <cellStyle name="Normal 41 4 3" xfId="10733" xr:uid="{00000000-0005-0000-0000-0000052A0000}"/>
    <cellStyle name="Normal 41 4 3 2" xfId="10734" xr:uid="{00000000-0005-0000-0000-0000062A0000}"/>
    <cellStyle name="Normal 41 4 4" xfId="10735" xr:uid="{00000000-0005-0000-0000-0000072A0000}"/>
    <cellStyle name="Normal 41 4 4 2" xfId="10736" xr:uid="{00000000-0005-0000-0000-0000082A0000}"/>
    <cellStyle name="Normal 41 4 5" xfId="10737" xr:uid="{00000000-0005-0000-0000-0000092A0000}"/>
    <cellStyle name="Normal 41 4 5 2" xfId="10738" xr:uid="{00000000-0005-0000-0000-00000A2A0000}"/>
    <cellStyle name="Normal 41 4 6" xfId="10739" xr:uid="{00000000-0005-0000-0000-00000B2A0000}"/>
    <cellStyle name="Normal 41 5" xfId="10740" xr:uid="{00000000-0005-0000-0000-00000C2A0000}"/>
    <cellStyle name="Normal 41 5 2" xfId="10741" xr:uid="{00000000-0005-0000-0000-00000D2A0000}"/>
    <cellStyle name="Normal 41 5 2 2" xfId="10742" xr:uid="{00000000-0005-0000-0000-00000E2A0000}"/>
    <cellStyle name="Normal 41 5 3" xfId="10743" xr:uid="{00000000-0005-0000-0000-00000F2A0000}"/>
    <cellStyle name="Normal 41 5 3 2" xfId="10744" xr:uid="{00000000-0005-0000-0000-0000102A0000}"/>
    <cellStyle name="Normal 41 5 4" xfId="10745" xr:uid="{00000000-0005-0000-0000-0000112A0000}"/>
    <cellStyle name="Normal 41 6" xfId="10746" xr:uid="{00000000-0005-0000-0000-0000122A0000}"/>
    <cellStyle name="Normal 41 6 2" xfId="10747" xr:uid="{00000000-0005-0000-0000-0000132A0000}"/>
    <cellStyle name="Normal 41 7" xfId="10748" xr:uid="{00000000-0005-0000-0000-0000142A0000}"/>
    <cellStyle name="Normal 41 7 2" xfId="10749" xr:uid="{00000000-0005-0000-0000-0000152A0000}"/>
    <cellStyle name="Normal 41 8" xfId="10750" xr:uid="{00000000-0005-0000-0000-0000162A0000}"/>
    <cellStyle name="Normal 41 8 2" xfId="10751" xr:uid="{00000000-0005-0000-0000-0000172A0000}"/>
    <cellStyle name="Normal 41 9" xfId="10752" xr:uid="{00000000-0005-0000-0000-0000182A0000}"/>
    <cellStyle name="Normal 42" xfId="10753" xr:uid="{00000000-0005-0000-0000-0000192A0000}"/>
    <cellStyle name="Normal 42 2" xfId="10754" xr:uid="{00000000-0005-0000-0000-00001A2A0000}"/>
    <cellStyle name="Normal 42 2 2" xfId="10755" xr:uid="{00000000-0005-0000-0000-00001B2A0000}"/>
    <cellStyle name="Normal 42 2 2 2" xfId="10756" xr:uid="{00000000-0005-0000-0000-00001C2A0000}"/>
    <cellStyle name="Normal 42 2 2 2 2" xfId="10757" xr:uid="{00000000-0005-0000-0000-00001D2A0000}"/>
    <cellStyle name="Normal 42 2 2 2 2 2" xfId="10758" xr:uid="{00000000-0005-0000-0000-00001E2A0000}"/>
    <cellStyle name="Normal 42 2 2 2 3" xfId="10759" xr:uid="{00000000-0005-0000-0000-00001F2A0000}"/>
    <cellStyle name="Normal 42 2 2 2 3 2" xfId="10760" xr:uid="{00000000-0005-0000-0000-0000202A0000}"/>
    <cellStyle name="Normal 42 2 2 2 4" xfId="10761" xr:uid="{00000000-0005-0000-0000-0000212A0000}"/>
    <cellStyle name="Normal 42 2 2 3" xfId="10762" xr:uid="{00000000-0005-0000-0000-0000222A0000}"/>
    <cellStyle name="Normal 42 2 2 3 2" xfId="10763" xr:uid="{00000000-0005-0000-0000-0000232A0000}"/>
    <cellStyle name="Normal 42 2 2 4" xfId="10764" xr:uid="{00000000-0005-0000-0000-0000242A0000}"/>
    <cellStyle name="Normal 42 2 2 4 2" xfId="10765" xr:uid="{00000000-0005-0000-0000-0000252A0000}"/>
    <cellStyle name="Normal 42 2 2 5" xfId="10766" xr:uid="{00000000-0005-0000-0000-0000262A0000}"/>
    <cellStyle name="Normal 42 2 2 5 2" xfId="10767" xr:uid="{00000000-0005-0000-0000-0000272A0000}"/>
    <cellStyle name="Normal 42 2 2 6" xfId="10768" xr:uid="{00000000-0005-0000-0000-0000282A0000}"/>
    <cellStyle name="Normal 42 2 3" xfId="10769" xr:uid="{00000000-0005-0000-0000-0000292A0000}"/>
    <cellStyle name="Normal 42 2 3 2" xfId="10770" xr:uid="{00000000-0005-0000-0000-00002A2A0000}"/>
    <cellStyle name="Normal 42 2 3 2 2" xfId="10771" xr:uid="{00000000-0005-0000-0000-00002B2A0000}"/>
    <cellStyle name="Normal 42 2 3 3" xfId="10772" xr:uid="{00000000-0005-0000-0000-00002C2A0000}"/>
    <cellStyle name="Normal 42 2 3 3 2" xfId="10773" xr:uid="{00000000-0005-0000-0000-00002D2A0000}"/>
    <cellStyle name="Normal 42 2 3 4" xfId="10774" xr:uid="{00000000-0005-0000-0000-00002E2A0000}"/>
    <cellStyle name="Normal 42 2 4" xfId="10775" xr:uid="{00000000-0005-0000-0000-00002F2A0000}"/>
    <cellStyle name="Normal 42 2 4 2" xfId="10776" xr:uid="{00000000-0005-0000-0000-0000302A0000}"/>
    <cellStyle name="Normal 42 2 5" xfId="10777" xr:uid="{00000000-0005-0000-0000-0000312A0000}"/>
    <cellStyle name="Normal 42 2 5 2" xfId="10778" xr:uid="{00000000-0005-0000-0000-0000322A0000}"/>
    <cellStyle name="Normal 42 2 6" xfId="10779" xr:uid="{00000000-0005-0000-0000-0000332A0000}"/>
    <cellStyle name="Normal 42 2 6 2" xfId="10780" xr:uid="{00000000-0005-0000-0000-0000342A0000}"/>
    <cellStyle name="Normal 42 2 7" xfId="10781" xr:uid="{00000000-0005-0000-0000-0000352A0000}"/>
    <cellStyle name="Normal 42 3" xfId="10782" xr:uid="{00000000-0005-0000-0000-0000362A0000}"/>
    <cellStyle name="Normal 42 3 2" xfId="10783" xr:uid="{00000000-0005-0000-0000-0000372A0000}"/>
    <cellStyle name="Normal 42 3 2 2" xfId="10784" xr:uid="{00000000-0005-0000-0000-0000382A0000}"/>
    <cellStyle name="Normal 42 3 2 2 2" xfId="10785" xr:uid="{00000000-0005-0000-0000-0000392A0000}"/>
    <cellStyle name="Normal 42 3 2 2 2 2" xfId="10786" xr:uid="{00000000-0005-0000-0000-00003A2A0000}"/>
    <cellStyle name="Normal 42 3 2 2 3" xfId="10787" xr:uid="{00000000-0005-0000-0000-00003B2A0000}"/>
    <cellStyle name="Normal 42 3 2 2 3 2" xfId="10788" xr:uid="{00000000-0005-0000-0000-00003C2A0000}"/>
    <cellStyle name="Normal 42 3 2 2 4" xfId="10789" xr:uid="{00000000-0005-0000-0000-00003D2A0000}"/>
    <cellStyle name="Normal 42 3 2 3" xfId="10790" xr:uid="{00000000-0005-0000-0000-00003E2A0000}"/>
    <cellStyle name="Normal 42 3 2 3 2" xfId="10791" xr:uid="{00000000-0005-0000-0000-00003F2A0000}"/>
    <cellStyle name="Normal 42 3 2 4" xfId="10792" xr:uid="{00000000-0005-0000-0000-0000402A0000}"/>
    <cellStyle name="Normal 42 3 2 4 2" xfId="10793" xr:uid="{00000000-0005-0000-0000-0000412A0000}"/>
    <cellStyle name="Normal 42 3 2 5" xfId="10794" xr:uid="{00000000-0005-0000-0000-0000422A0000}"/>
    <cellStyle name="Normal 42 3 2 5 2" xfId="10795" xr:uid="{00000000-0005-0000-0000-0000432A0000}"/>
    <cellStyle name="Normal 42 3 2 6" xfId="10796" xr:uid="{00000000-0005-0000-0000-0000442A0000}"/>
    <cellStyle name="Normal 42 3 3" xfId="10797" xr:uid="{00000000-0005-0000-0000-0000452A0000}"/>
    <cellStyle name="Normal 42 3 3 2" xfId="10798" xr:uid="{00000000-0005-0000-0000-0000462A0000}"/>
    <cellStyle name="Normal 42 3 3 2 2" xfId="10799" xr:uid="{00000000-0005-0000-0000-0000472A0000}"/>
    <cellStyle name="Normal 42 3 3 3" xfId="10800" xr:uid="{00000000-0005-0000-0000-0000482A0000}"/>
    <cellStyle name="Normal 42 3 3 3 2" xfId="10801" xr:uid="{00000000-0005-0000-0000-0000492A0000}"/>
    <cellStyle name="Normal 42 3 3 4" xfId="10802" xr:uid="{00000000-0005-0000-0000-00004A2A0000}"/>
    <cellStyle name="Normal 42 3 4" xfId="10803" xr:uid="{00000000-0005-0000-0000-00004B2A0000}"/>
    <cellStyle name="Normal 42 3 4 2" xfId="10804" xr:uid="{00000000-0005-0000-0000-00004C2A0000}"/>
    <cellStyle name="Normal 42 3 5" xfId="10805" xr:uid="{00000000-0005-0000-0000-00004D2A0000}"/>
    <cellStyle name="Normal 42 3 5 2" xfId="10806" xr:uid="{00000000-0005-0000-0000-00004E2A0000}"/>
    <cellStyle name="Normal 42 3 6" xfId="10807" xr:uid="{00000000-0005-0000-0000-00004F2A0000}"/>
    <cellStyle name="Normal 42 3 6 2" xfId="10808" xr:uid="{00000000-0005-0000-0000-0000502A0000}"/>
    <cellStyle name="Normal 42 3 7" xfId="10809" xr:uid="{00000000-0005-0000-0000-0000512A0000}"/>
    <cellStyle name="Normal 42 4" xfId="10810" xr:uid="{00000000-0005-0000-0000-0000522A0000}"/>
    <cellStyle name="Normal 42 4 2" xfId="10811" xr:uid="{00000000-0005-0000-0000-0000532A0000}"/>
    <cellStyle name="Normal 42 4 2 2" xfId="10812" xr:uid="{00000000-0005-0000-0000-0000542A0000}"/>
    <cellStyle name="Normal 42 4 2 2 2" xfId="10813" xr:uid="{00000000-0005-0000-0000-0000552A0000}"/>
    <cellStyle name="Normal 42 4 2 3" xfId="10814" xr:uid="{00000000-0005-0000-0000-0000562A0000}"/>
    <cellStyle name="Normal 42 4 2 3 2" xfId="10815" xr:uid="{00000000-0005-0000-0000-0000572A0000}"/>
    <cellStyle name="Normal 42 4 2 4" xfId="10816" xr:uid="{00000000-0005-0000-0000-0000582A0000}"/>
    <cellStyle name="Normal 42 4 3" xfId="10817" xr:uid="{00000000-0005-0000-0000-0000592A0000}"/>
    <cellStyle name="Normal 42 4 3 2" xfId="10818" xr:uid="{00000000-0005-0000-0000-00005A2A0000}"/>
    <cellStyle name="Normal 42 4 4" xfId="10819" xr:uid="{00000000-0005-0000-0000-00005B2A0000}"/>
    <cellStyle name="Normal 42 4 4 2" xfId="10820" xr:uid="{00000000-0005-0000-0000-00005C2A0000}"/>
    <cellStyle name="Normal 42 4 5" xfId="10821" xr:uid="{00000000-0005-0000-0000-00005D2A0000}"/>
    <cellStyle name="Normal 42 4 5 2" xfId="10822" xr:uid="{00000000-0005-0000-0000-00005E2A0000}"/>
    <cellStyle name="Normal 42 4 6" xfId="10823" xr:uid="{00000000-0005-0000-0000-00005F2A0000}"/>
    <cellStyle name="Normal 42 5" xfId="10824" xr:uid="{00000000-0005-0000-0000-0000602A0000}"/>
    <cellStyle name="Normal 42 5 2" xfId="10825" xr:uid="{00000000-0005-0000-0000-0000612A0000}"/>
    <cellStyle name="Normal 42 5 2 2" xfId="10826" xr:uid="{00000000-0005-0000-0000-0000622A0000}"/>
    <cellStyle name="Normal 42 5 3" xfId="10827" xr:uid="{00000000-0005-0000-0000-0000632A0000}"/>
    <cellStyle name="Normal 42 5 3 2" xfId="10828" xr:uid="{00000000-0005-0000-0000-0000642A0000}"/>
    <cellStyle name="Normal 42 5 4" xfId="10829" xr:uid="{00000000-0005-0000-0000-0000652A0000}"/>
    <cellStyle name="Normal 42 6" xfId="10830" xr:uid="{00000000-0005-0000-0000-0000662A0000}"/>
    <cellStyle name="Normal 42 6 2" xfId="10831" xr:uid="{00000000-0005-0000-0000-0000672A0000}"/>
    <cellStyle name="Normal 42 7" xfId="10832" xr:uid="{00000000-0005-0000-0000-0000682A0000}"/>
    <cellStyle name="Normal 42 7 2" xfId="10833" xr:uid="{00000000-0005-0000-0000-0000692A0000}"/>
    <cellStyle name="Normal 42 8" xfId="10834" xr:uid="{00000000-0005-0000-0000-00006A2A0000}"/>
    <cellStyle name="Normal 42 8 2" xfId="10835" xr:uid="{00000000-0005-0000-0000-00006B2A0000}"/>
    <cellStyle name="Normal 42 9" xfId="10836" xr:uid="{00000000-0005-0000-0000-00006C2A0000}"/>
    <cellStyle name="Normal 43" xfId="10837" xr:uid="{00000000-0005-0000-0000-00006D2A0000}"/>
    <cellStyle name="Normal 43 2" xfId="10838" xr:uid="{00000000-0005-0000-0000-00006E2A0000}"/>
    <cellStyle name="Normal 43 2 2" xfId="10839" xr:uid="{00000000-0005-0000-0000-00006F2A0000}"/>
    <cellStyle name="Normal 43 2 2 2" xfId="10840" xr:uid="{00000000-0005-0000-0000-0000702A0000}"/>
    <cellStyle name="Normal 43 2 2 2 2" xfId="10841" xr:uid="{00000000-0005-0000-0000-0000712A0000}"/>
    <cellStyle name="Normal 43 2 2 2 2 2" xfId="10842" xr:uid="{00000000-0005-0000-0000-0000722A0000}"/>
    <cellStyle name="Normal 43 2 2 2 3" xfId="10843" xr:uid="{00000000-0005-0000-0000-0000732A0000}"/>
    <cellStyle name="Normal 43 2 2 2 3 2" xfId="10844" xr:uid="{00000000-0005-0000-0000-0000742A0000}"/>
    <cellStyle name="Normal 43 2 2 2 4" xfId="10845" xr:uid="{00000000-0005-0000-0000-0000752A0000}"/>
    <cellStyle name="Normal 43 2 2 3" xfId="10846" xr:uid="{00000000-0005-0000-0000-0000762A0000}"/>
    <cellStyle name="Normal 43 2 2 3 2" xfId="10847" xr:uid="{00000000-0005-0000-0000-0000772A0000}"/>
    <cellStyle name="Normal 43 2 2 4" xfId="10848" xr:uid="{00000000-0005-0000-0000-0000782A0000}"/>
    <cellStyle name="Normal 43 2 2 4 2" xfId="10849" xr:uid="{00000000-0005-0000-0000-0000792A0000}"/>
    <cellStyle name="Normal 43 2 2 5" xfId="10850" xr:uid="{00000000-0005-0000-0000-00007A2A0000}"/>
    <cellStyle name="Normal 43 2 2 5 2" xfId="10851" xr:uid="{00000000-0005-0000-0000-00007B2A0000}"/>
    <cellStyle name="Normal 43 2 2 6" xfId="10852" xr:uid="{00000000-0005-0000-0000-00007C2A0000}"/>
    <cellStyle name="Normal 43 2 3" xfId="10853" xr:uid="{00000000-0005-0000-0000-00007D2A0000}"/>
    <cellStyle name="Normal 43 2 3 2" xfId="10854" xr:uid="{00000000-0005-0000-0000-00007E2A0000}"/>
    <cellStyle name="Normal 43 2 3 2 2" xfId="10855" xr:uid="{00000000-0005-0000-0000-00007F2A0000}"/>
    <cellStyle name="Normal 43 2 3 3" xfId="10856" xr:uid="{00000000-0005-0000-0000-0000802A0000}"/>
    <cellStyle name="Normal 43 2 3 3 2" xfId="10857" xr:uid="{00000000-0005-0000-0000-0000812A0000}"/>
    <cellStyle name="Normal 43 2 3 4" xfId="10858" xr:uid="{00000000-0005-0000-0000-0000822A0000}"/>
    <cellStyle name="Normal 43 2 4" xfId="10859" xr:uid="{00000000-0005-0000-0000-0000832A0000}"/>
    <cellStyle name="Normal 43 2 4 2" xfId="10860" xr:uid="{00000000-0005-0000-0000-0000842A0000}"/>
    <cellStyle name="Normal 43 2 5" xfId="10861" xr:uid="{00000000-0005-0000-0000-0000852A0000}"/>
    <cellStyle name="Normal 43 2 5 2" xfId="10862" xr:uid="{00000000-0005-0000-0000-0000862A0000}"/>
    <cellStyle name="Normal 43 2 6" xfId="10863" xr:uid="{00000000-0005-0000-0000-0000872A0000}"/>
    <cellStyle name="Normal 43 2 6 2" xfId="10864" xr:uid="{00000000-0005-0000-0000-0000882A0000}"/>
    <cellStyle name="Normal 43 2 7" xfId="10865" xr:uid="{00000000-0005-0000-0000-0000892A0000}"/>
    <cellStyle name="Normal 43 3" xfId="10866" xr:uid="{00000000-0005-0000-0000-00008A2A0000}"/>
    <cellStyle name="Normal 43 3 2" xfId="10867" xr:uid="{00000000-0005-0000-0000-00008B2A0000}"/>
    <cellStyle name="Normal 43 3 2 2" xfId="10868" xr:uid="{00000000-0005-0000-0000-00008C2A0000}"/>
    <cellStyle name="Normal 43 3 2 2 2" xfId="10869" xr:uid="{00000000-0005-0000-0000-00008D2A0000}"/>
    <cellStyle name="Normal 43 3 2 2 2 2" xfId="10870" xr:uid="{00000000-0005-0000-0000-00008E2A0000}"/>
    <cellStyle name="Normal 43 3 2 2 3" xfId="10871" xr:uid="{00000000-0005-0000-0000-00008F2A0000}"/>
    <cellStyle name="Normal 43 3 2 2 3 2" xfId="10872" xr:uid="{00000000-0005-0000-0000-0000902A0000}"/>
    <cellStyle name="Normal 43 3 2 2 4" xfId="10873" xr:uid="{00000000-0005-0000-0000-0000912A0000}"/>
    <cellStyle name="Normal 43 3 2 3" xfId="10874" xr:uid="{00000000-0005-0000-0000-0000922A0000}"/>
    <cellStyle name="Normal 43 3 2 3 2" xfId="10875" xr:uid="{00000000-0005-0000-0000-0000932A0000}"/>
    <cellStyle name="Normal 43 3 2 4" xfId="10876" xr:uid="{00000000-0005-0000-0000-0000942A0000}"/>
    <cellStyle name="Normal 43 3 2 4 2" xfId="10877" xr:uid="{00000000-0005-0000-0000-0000952A0000}"/>
    <cellStyle name="Normal 43 3 2 5" xfId="10878" xr:uid="{00000000-0005-0000-0000-0000962A0000}"/>
    <cellStyle name="Normal 43 3 2 5 2" xfId="10879" xr:uid="{00000000-0005-0000-0000-0000972A0000}"/>
    <cellStyle name="Normal 43 3 2 6" xfId="10880" xr:uid="{00000000-0005-0000-0000-0000982A0000}"/>
    <cellStyle name="Normal 43 3 3" xfId="10881" xr:uid="{00000000-0005-0000-0000-0000992A0000}"/>
    <cellStyle name="Normal 43 3 3 2" xfId="10882" xr:uid="{00000000-0005-0000-0000-00009A2A0000}"/>
    <cellStyle name="Normal 43 3 3 2 2" xfId="10883" xr:uid="{00000000-0005-0000-0000-00009B2A0000}"/>
    <cellStyle name="Normal 43 3 3 3" xfId="10884" xr:uid="{00000000-0005-0000-0000-00009C2A0000}"/>
    <cellStyle name="Normal 43 3 3 3 2" xfId="10885" xr:uid="{00000000-0005-0000-0000-00009D2A0000}"/>
    <cellStyle name="Normal 43 3 3 4" xfId="10886" xr:uid="{00000000-0005-0000-0000-00009E2A0000}"/>
    <cellStyle name="Normal 43 3 4" xfId="10887" xr:uid="{00000000-0005-0000-0000-00009F2A0000}"/>
    <cellStyle name="Normal 43 3 4 2" xfId="10888" xr:uid="{00000000-0005-0000-0000-0000A02A0000}"/>
    <cellStyle name="Normal 43 3 5" xfId="10889" xr:uid="{00000000-0005-0000-0000-0000A12A0000}"/>
    <cellStyle name="Normal 43 3 5 2" xfId="10890" xr:uid="{00000000-0005-0000-0000-0000A22A0000}"/>
    <cellStyle name="Normal 43 3 6" xfId="10891" xr:uid="{00000000-0005-0000-0000-0000A32A0000}"/>
    <cellStyle name="Normal 43 3 6 2" xfId="10892" xr:uid="{00000000-0005-0000-0000-0000A42A0000}"/>
    <cellStyle name="Normal 43 3 7" xfId="10893" xr:uid="{00000000-0005-0000-0000-0000A52A0000}"/>
    <cellStyle name="Normal 43 4" xfId="10894" xr:uid="{00000000-0005-0000-0000-0000A62A0000}"/>
    <cellStyle name="Normal 43 4 2" xfId="10895" xr:uid="{00000000-0005-0000-0000-0000A72A0000}"/>
    <cellStyle name="Normal 43 4 2 2" xfId="10896" xr:uid="{00000000-0005-0000-0000-0000A82A0000}"/>
    <cellStyle name="Normal 43 4 2 2 2" xfId="10897" xr:uid="{00000000-0005-0000-0000-0000A92A0000}"/>
    <cellStyle name="Normal 43 4 2 3" xfId="10898" xr:uid="{00000000-0005-0000-0000-0000AA2A0000}"/>
    <cellStyle name="Normal 43 4 2 3 2" xfId="10899" xr:uid="{00000000-0005-0000-0000-0000AB2A0000}"/>
    <cellStyle name="Normal 43 4 2 4" xfId="10900" xr:uid="{00000000-0005-0000-0000-0000AC2A0000}"/>
    <cellStyle name="Normal 43 4 3" xfId="10901" xr:uid="{00000000-0005-0000-0000-0000AD2A0000}"/>
    <cellStyle name="Normal 43 4 3 2" xfId="10902" xr:uid="{00000000-0005-0000-0000-0000AE2A0000}"/>
    <cellStyle name="Normal 43 4 4" xfId="10903" xr:uid="{00000000-0005-0000-0000-0000AF2A0000}"/>
    <cellStyle name="Normal 43 4 4 2" xfId="10904" xr:uid="{00000000-0005-0000-0000-0000B02A0000}"/>
    <cellStyle name="Normal 43 4 5" xfId="10905" xr:uid="{00000000-0005-0000-0000-0000B12A0000}"/>
    <cellStyle name="Normal 43 4 5 2" xfId="10906" xr:uid="{00000000-0005-0000-0000-0000B22A0000}"/>
    <cellStyle name="Normal 43 4 6" xfId="10907" xr:uid="{00000000-0005-0000-0000-0000B32A0000}"/>
    <cellStyle name="Normal 43 5" xfId="10908" xr:uid="{00000000-0005-0000-0000-0000B42A0000}"/>
    <cellStyle name="Normal 43 5 2" xfId="10909" xr:uid="{00000000-0005-0000-0000-0000B52A0000}"/>
    <cellStyle name="Normal 43 5 2 2" xfId="10910" xr:uid="{00000000-0005-0000-0000-0000B62A0000}"/>
    <cellStyle name="Normal 43 5 3" xfId="10911" xr:uid="{00000000-0005-0000-0000-0000B72A0000}"/>
    <cellStyle name="Normal 43 5 3 2" xfId="10912" xr:uid="{00000000-0005-0000-0000-0000B82A0000}"/>
    <cellStyle name="Normal 43 5 4" xfId="10913" xr:uid="{00000000-0005-0000-0000-0000B92A0000}"/>
    <cellStyle name="Normal 43 6" xfId="10914" xr:uid="{00000000-0005-0000-0000-0000BA2A0000}"/>
    <cellStyle name="Normal 43 6 2" xfId="10915" xr:uid="{00000000-0005-0000-0000-0000BB2A0000}"/>
    <cellStyle name="Normal 43 7" xfId="10916" xr:uid="{00000000-0005-0000-0000-0000BC2A0000}"/>
    <cellStyle name="Normal 43 7 2" xfId="10917" xr:uid="{00000000-0005-0000-0000-0000BD2A0000}"/>
    <cellStyle name="Normal 43 8" xfId="10918" xr:uid="{00000000-0005-0000-0000-0000BE2A0000}"/>
    <cellStyle name="Normal 43 8 2" xfId="10919" xr:uid="{00000000-0005-0000-0000-0000BF2A0000}"/>
    <cellStyle name="Normal 43 9" xfId="10920" xr:uid="{00000000-0005-0000-0000-0000C02A0000}"/>
    <cellStyle name="Normal 44" xfId="10921" xr:uid="{00000000-0005-0000-0000-0000C12A0000}"/>
    <cellStyle name="Normal 44 2" xfId="10922" xr:uid="{00000000-0005-0000-0000-0000C22A0000}"/>
    <cellStyle name="Normal 44 2 2" xfId="10923" xr:uid="{00000000-0005-0000-0000-0000C32A0000}"/>
    <cellStyle name="Normal 44 2 2 2" xfId="10924" xr:uid="{00000000-0005-0000-0000-0000C42A0000}"/>
    <cellStyle name="Normal 44 2 2 2 2" xfId="10925" xr:uid="{00000000-0005-0000-0000-0000C52A0000}"/>
    <cellStyle name="Normal 44 2 2 2 2 2" xfId="10926" xr:uid="{00000000-0005-0000-0000-0000C62A0000}"/>
    <cellStyle name="Normal 44 2 2 2 3" xfId="10927" xr:uid="{00000000-0005-0000-0000-0000C72A0000}"/>
    <cellStyle name="Normal 44 2 2 2 3 2" xfId="10928" xr:uid="{00000000-0005-0000-0000-0000C82A0000}"/>
    <cellStyle name="Normal 44 2 2 2 4" xfId="10929" xr:uid="{00000000-0005-0000-0000-0000C92A0000}"/>
    <cellStyle name="Normal 44 2 2 3" xfId="10930" xr:uid="{00000000-0005-0000-0000-0000CA2A0000}"/>
    <cellStyle name="Normal 44 2 2 3 2" xfId="10931" xr:uid="{00000000-0005-0000-0000-0000CB2A0000}"/>
    <cellStyle name="Normal 44 2 2 4" xfId="10932" xr:uid="{00000000-0005-0000-0000-0000CC2A0000}"/>
    <cellStyle name="Normal 44 2 2 4 2" xfId="10933" xr:uid="{00000000-0005-0000-0000-0000CD2A0000}"/>
    <cellStyle name="Normal 44 2 2 5" xfId="10934" xr:uid="{00000000-0005-0000-0000-0000CE2A0000}"/>
    <cellStyle name="Normal 44 2 2 5 2" xfId="10935" xr:uid="{00000000-0005-0000-0000-0000CF2A0000}"/>
    <cellStyle name="Normal 44 2 2 6" xfId="10936" xr:uid="{00000000-0005-0000-0000-0000D02A0000}"/>
    <cellStyle name="Normal 44 2 3" xfId="10937" xr:uid="{00000000-0005-0000-0000-0000D12A0000}"/>
    <cellStyle name="Normal 44 2 3 2" xfId="10938" xr:uid="{00000000-0005-0000-0000-0000D22A0000}"/>
    <cellStyle name="Normal 44 2 3 2 2" xfId="10939" xr:uid="{00000000-0005-0000-0000-0000D32A0000}"/>
    <cellStyle name="Normal 44 2 3 3" xfId="10940" xr:uid="{00000000-0005-0000-0000-0000D42A0000}"/>
    <cellStyle name="Normal 44 2 3 3 2" xfId="10941" xr:uid="{00000000-0005-0000-0000-0000D52A0000}"/>
    <cellStyle name="Normal 44 2 3 4" xfId="10942" xr:uid="{00000000-0005-0000-0000-0000D62A0000}"/>
    <cellStyle name="Normal 44 2 4" xfId="10943" xr:uid="{00000000-0005-0000-0000-0000D72A0000}"/>
    <cellStyle name="Normal 44 2 4 2" xfId="10944" xr:uid="{00000000-0005-0000-0000-0000D82A0000}"/>
    <cellStyle name="Normal 44 2 5" xfId="10945" xr:uid="{00000000-0005-0000-0000-0000D92A0000}"/>
    <cellStyle name="Normal 44 2 5 2" xfId="10946" xr:uid="{00000000-0005-0000-0000-0000DA2A0000}"/>
    <cellStyle name="Normal 44 2 6" xfId="10947" xr:uid="{00000000-0005-0000-0000-0000DB2A0000}"/>
    <cellStyle name="Normal 44 2 6 2" xfId="10948" xr:uid="{00000000-0005-0000-0000-0000DC2A0000}"/>
    <cellStyle name="Normal 44 2 7" xfId="10949" xr:uid="{00000000-0005-0000-0000-0000DD2A0000}"/>
    <cellStyle name="Normal 44 3" xfId="10950" xr:uid="{00000000-0005-0000-0000-0000DE2A0000}"/>
    <cellStyle name="Normal 44 3 2" xfId="10951" xr:uid="{00000000-0005-0000-0000-0000DF2A0000}"/>
    <cellStyle name="Normal 44 3 2 2" xfId="10952" xr:uid="{00000000-0005-0000-0000-0000E02A0000}"/>
    <cellStyle name="Normal 44 3 2 2 2" xfId="10953" xr:uid="{00000000-0005-0000-0000-0000E12A0000}"/>
    <cellStyle name="Normal 44 3 2 2 2 2" xfId="10954" xr:uid="{00000000-0005-0000-0000-0000E22A0000}"/>
    <cellStyle name="Normal 44 3 2 2 3" xfId="10955" xr:uid="{00000000-0005-0000-0000-0000E32A0000}"/>
    <cellStyle name="Normal 44 3 2 2 3 2" xfId="10956" xr:uid="{00000000-0005-0000-0000-0000E42A0000}"/>
    <cellStyle name="Normal 44 3 2 2 4" xfId="10957" xr:uid="{00000000-0005-0000-0000-0000E52A0000}"/>
    <cellStyle name="Normal 44 3 2 3" xfId="10958" xr:uid="{00000000-0005-0000-0000-0000E62A0000}"/>
    <cellStyle name="Normal 44 3 2 3 2" xfId="10959" xr:uid="{00000000-0005-0000-0000-0000E72A0000}"/>
    <cellStyle name="Normal 44 3 2 4" xfId="10960" xr:uid="{00000000-0005-0000-0000-0000E82A0000}"/>
    <cellStyle name="Normal 44 3 2 4 2" xfId="10961" xr:uid="{00000000-0005-0000-0000-0000E92A0000}"/>
    <cellStyle name="Normal 44 3 2 5" xfId="10962" xr:uid="{00000000-0005-0000-0000-0000EA2A0000}"/>
    <cellStyle name="Normal 44 3 2 5 2" xfId="10963" xr:uid="{00000000-0005-0000-0000-0000EB2A0000}"/>
    <cellStyle name="Normal 44 3 2 6" xfId="10964" xr:uid="{00000000-0005-0000-0000-0000EC2A0000}"/>
    <cellStyle name="Normal 44 3 3" xfId="10965" xr:uid="{00000000-0005-0000-0000-0000ED2A0000}"/>
    <cellStyle name="Normal 44 3 3 2" xfId="10966" xr:uid="{00000000-0005-0000-0000-0000EE2A0000}"/>
    <cellStyle name="Normal 44 3 3 2 2" xfId="10967" xr:uid="{00000000-0005-0000-0000-0000EF2A0000}"/>
    <cellStyle name="Normal 44 3 3 3" xfId="10968" xr:uid="{00000000-0005-0000-0000-0000F02A0000}"/>
    <cellStyle name="Normal 44 3 3 3 2" xfId="10969" xr:uid="{00000000-0005-0000-0000-0000F12A0000}"/>
    <cellStyle name="Normal 44 3 3 4" xfId="10970" xr:uid="{00000000-0005-0000-0000-0000F22A0000}"/>
    <cellStyle name="Normal 44 3 4" xfId="10971" xr:uid="{00000000-0005-0000-0000-0000F32A0000}"/>
    <cellStyle name="Normal 44 3 4 2" xfId="10972" xr:uid="{00000000-0005-0000-0000-0000F42A0000}"/>
    <cellStyle name="Normal 44 3 5" xfId="10973" xr:uid="{00000000-0005-0000-0000-0000F52A0000}"/>
    <cellStyle name="Normal 44 3 5 2" xfId="10974" xr:uid="{00000000-0005-0000-0000-0000F62A0000}"/>
    <cellStyle name="Normal 44 3 6" xfId="10975" xr:uid="{00000000-0005-0000-0000-0000F72A0000}"/>
    <cellStyle name="Normal 44 3 6 2" xfId="10976" xr:uid="{00000000-0005-0000-0000-0000F82A0000}"/>
    <cellStyle name="Normal 44 3 7" xfId="10977" xr:uid="{00000000-0005-0000-0000-0000F92A0000}"/>
    <cellStyle name="Normal 44 4" xfId="10978" xr:uid="{00000000-0005-0000-0000-0000FA2A0000}"/>
    <cellStyle name="Normal 44 4 2" xfId="10979" xr:uid="{00000000-0005-0000-0000-0000FB2A0000}"/>
    <cellStyle name="Normal 44 4 2 2" xfId="10980" xr:uid="{00000000-0005-0000-0000-0000FC2A0000}"/>
    <cellStyle name="Normal 44 4 2 2 2" xfId="10981" xr:uid="{00000000-0005-0000-0000-0000FD2A0000}"/>
    <cellStyle name="Normal 44 4 2 3" xfId="10982" xr:uid="{00000000-0005-0000-0000-0000FE2A0000}"/>
    <cellStyle name="Normal 44 4 2 3 2" xfId="10983" xr:uid="{00000000-0005-0000-0000-0000FF2A0000}"/>
    <cellStyle name="Normal 44 4 2 4" xfId="10984" xr:uid="{00000000-0005-0000-0000-0000002B0000}"/>
    <cellStyle name="Normal 44 4 3" xfId="10985" xr:uid="{00000000-0005-0000-0000-0000012B0000}"/>
    <cellStyle name="Normal 44 4 3 2" xfId="10986" xr:uid="{00000000-0005-0000-0000-0000022B0000}"/>
    <cellStyle name="Normal 44 4 4" xfId="10987" xr:uid="{00000000-0005-0000-0000-0000032B0000}"/>
    <cellStyle name="Normal 44 4 4 2" xfId="10988" xr:uid="{00000000-0005-0000-0000-0000042B0000}"/>
    <cellStyle name="Normal 44 4 5" xfId="10989" xr:uid="{00000000-0005-0000-0000-0000052B0000}"/>
    <cellStyle name="Normal 44 4 5 2" xfId="10990" xr:uid="{00000000-0005-0000-0000-0000062B0000}"/>
    <cellStyle name="Normal 44 4 6" xfId="10991" xr:uid="{00000000-0005-0000-0000-0000072B0000}"/>
    <cellStyle name="Normal 44 5" xfId="10992" xr:uid="{00000000-0005-0000-0000-0000082B0000}"/>
    <cellStyle name="Normal 44 5 2" xfId="10993" xr:uid="{00000000-0005-0000-0000-0000092B0000}"/>
    <cellStyle name="Normal 44 5 2 2" xfId="10994" xr:uid="{00000000-0005-0000-0000-00000A2B0000}"/>
    <cellStyle name="Normal 44 5 3" xfId="10995" xr:uid="{00000000-0005-0000-0000-00000B2B0000}"/>
    <cellStyle name="Normal 44 5 3 2" xfId="10996" xr:uid="{00000000-0005-0000-0000-00000C2B0000}"/>
    <cellStyle name="Normal 44 5 4" xfId="10997" xr:uid="{00000000-0005-0000-0000-00000D2B0000}"/>
    <cellStyle name="Normal 44 6" xfId="10998" xr:uid="{00000000-0005-0000-0000-00000E2B0000}"/>
    <cellStyle name="Normal 44 6 2" xfId="10999" xr:uid="{00000000-0005-0000-0000-00000F2B0000}"/>
    <cellStyle name="Normal 44 7" xfId="11000" xr:uid="{00000000-0005-0000-0000-0000102B0000}"/>
    <cellStyle name="Normal 44 7 2" xfId="11001" xr:uid="{00000000-0005-0000-0000-0000112B0000}"/>
    <cellStyle name="Normal 44 8" xfId="11002" xr:uid="{00000000-0005-0000-0000-0000122B0000}"/>
    <cellStyle name="Normal 44 8 2" xfId="11003" xr:uid="{00000000-0005-0000-0000-0000132B0000}"/>
    <cellStyle name="Normal 44 9" xfId="11004" xr:uid="{00000000-0005-0000-0000-0000142B0000}"/>
    <cellStyle name="Normal 45" xfId="11005" xr:uid="{00000000-0005-0000-0000-0000152B0000}"/>
    <cellStyle name="Normal 45 2" xfId="11006" xr:uid="{00000000-0005-0000-0000-0000162B0000}"/>
    <cellStyle name="Normal 45 2 2" xfId="11007" xr:uid="{00000000-0005-0000-0000-0000172B0000}"/>
    <cellStyle name="Normal 45 2 2 2" xfId="11008" xr:uid="{00000000-0005-0000-0000-0000182B0000}"/>
    <cellStyle name="Normal 45 2 2 2 2" xfId="11009" xr:uid="{00000000-0005-0000-0000-0000192B0000}"/>
    <cellStyle name="Normal 45 2 2 2 2 2" xfId="11010" xr:uid="{00000000-0005-0000-0000-00001A2B0000}"/>
    <cellStyle name="Normal 45 2 2 2 3" xfId="11011" xr:uid="{00000000-0005-0000-0000-00001B2B0000}"/>
    <cellStyle name="Normal 45 2 2 2 3 2" xfId="11012" xr:uid="{00000000-0005-0000-0000-00001C2B0000}"/>
    <cellStyle name="Normal 45 2 2 2 4" xfId="11013" xr:uid="{00000000-0005-0000-0000-00001D2B0000}"/>
    <cellStyle name="Normal 45 2 2 3" xfId="11014" xr:uid="{00000000-0005-0000-0000-00001E2B0000}"/>
    <cellStyle name="Normal 45 2 2 3 2" xfId="11015" xr:uid="{00000000-0005-0000-0000-00001F2B0000}"/>
    <cellStyle name="Normal 45 2 2 4" xfId="11016" xr:uid="{00000000-0005-0000-0000-0000202B0000}"/>
    <cellStyle name="Normal 45 2 2 4 2" xfId="11017" xr:uid="{00000000-0005-0000-0000-0000212B0000}"/>
    <cellStyle name="Normal 45 2 2 5" xfId="11018" xr:uid="{00000000-0005-0000-0000-0000222B0000}"/>
    <cellStyle name="Normal 45 2 2 5 2" xfId="11019" xr:uid="{00000000-0005-0000-0000-0000232B0000}"/>
    <cellStyle name="Normal 45 2 2 6" xfId="11020" xr:uid="{00000000-0005-0000-0000-0000242B0000}"/>
    <cellStyle name="Normal 45 2 3" xfId="11021" xr:uid="{00000000-0005-0000-0000-0000252B0000}"/>
    <cellStyle name="Normal 45 2 3 2" xfId="11022" xr:uid="{00000000-0005-0000-0000-0000262B0000}"/>
    <cellStyle name="Normal 45 2 3 2 2" xfId="11023" xr:uid="{00000000-0005-0000-0000-0000272B0000}"/>
    <cellStyle name="Normal 45 2 3 3" xfId="11024" xr:uid="{00000000-0005-0000-0000-0000282B0000}"/>
    <cellStyle name="Normal 45 2 3 3 2" xfId="11025" xr:uid="{00000000-0005-0000-0000-0000292B0000}"/>
    <cellStyle name="Normal 45 2 3 4" xfId="11026" xr:uid="{00000000-0005-0000-0000-00002A2B0000}"/>
    <cellStyle name="Normal 45 2 4" xfId="11027" xr:uid="{00000000-0005-0000-0000-00002B2B0000}"/>
    <cellStyle name="Normal 45 2 4 2" xfId="11028" xr:uid="{00000000-0005-0000-0000-00002C2B0000}"/>
    <cellStyle name="Normal 45 2 5" xfId="11029" xr:uid="{00000000-0005-0000-0000-00002D2B0000}"/>
    <cellStyle name="Normal 45 2 5 2" xfId="11030" xr:uid="{00000000-0005-0000-0000-00002E2B0000}"/>
    <cellStyle name="Normal 45 2 6" xfId="11031" xr:uid="{00000000-0005-0000-0000-00002F2B0000}"/>
    <cellStyle name="Normal 45 2 6 2" xfId="11032" xr:uid="{00000000-0005-0000-0000-0000302B0000}"/>
    <cellStyle name="Normal 45 2 7" xfId="11033" xr:uid="{00000000-0005-0000-0000-0000312B0000}"/>
    <cellStyle name="Normal 45 3" xfId="11034" xr:uid="{00000000-0005-0000-0000-0000322B0000}"/>
    <cellStyle name="Normal 45 3 2" xfId="11035" xr:uid="{00000000-0005-0000-0000-0000332B0000}"/>
    <cellStyle name="Normal 45 3 2 2" xfId="11036" xr:uid="{00000000-0005-0000-0000-0000342B0000}"/>
    <cellStyle name="Normal 45 3 2 2 2" xfId="11037" xr:uid="{00000000-0005-0000-0000-0000352B0000}"/>
    <cellStyle name="Normal 45 3 2 2 2 2" xfId="11038" xr:uid="{00000000-0005-0000-0000-0000362B0000}"/>
    <cellStyle name="Normal 45 3 2 2 3" xfId="11039" xr:uid="{00000000-0005-0000-0000-0000372B0000}"/>
    <cellStyle name="Normal 45 3 2 2 3 2" xfId="11040" xr:uid="{00000000-0005-0000-0000-0000382B0000}"/>
    <cellStyle name="Normal 45 3 2 2 4" xfId="11041" xr:uid="{00000000-0005-0000-0000-0000392B0000}"/>
    <cellStyle name="Normal 45 3 2 3" xfId="11042" xr:uid="{00000000-0005-0000-0000-00003A2B0000}"/>
    <cellStyle name="Normal 45 3 2 3 2" xfId="11043" xr:uid="{00000000-0005-0000-0000-00003B2B0000}"/>
    <cellStyle name="Normal 45 3 2 4" xfId="11044" xr:uid="{00000000-0005-0000-0000-00003C2B0000}"/>
    <cellStyle name="Normal 45 3 2 4 2" xfId="11045" xr:uid="{00000000-0005-0000-0000-00003D2B0000}"/>
    <cellStyle name="Normal 45 3 2 5" xfId="11046" xr:uid="{00000000-0005-0000-0000-00003E2B0000}"/>
    <cellStyle name="Normal 45 3 2 5 2" xfId="11047" xr:uid="{00000000-0005-0000-0000-00003F2B0000}"/>
    <cellStyle name="Normal 45 3 2 6" xfId="11048" xr:uid="{00000000-0005-0000-0000-0000402B0000}"/>
    <cellStyle name="Normal 45 3 3" xfId="11049" xr:uid="{00000000-0005-0000-0000-0000412B0000}"/>
    <cellStyle name="Normal 45 3 3 2" xfId="11050" xr:uid="{00000000-0005-0000-0000-0000422B0000}"/>
    <cellStyle name="Normal 45 3 3 2 2" xfId="11051" xr:uid="{00000000-0005-0000-0000-0000432B0000}"/>
    <cellStyle name="Normal 45 3 3 3" xfId="11052" xr:uid="{00000000-0005-0000-0000-0000442B0000}"/>
    <cellStyle name="Normal 45 3 3 3 2" xfId="11053" xr:uid="{00000000-0005-0000-0000-0000452B0000}"/>
    <cellStyle name="Normal 45 3 3 4" xfId="11054" xr:uid="{00000000-0005-0000-0000-0000462B0000}"/>
    <cellStyle name="Normal 45 3 4" xfId="11055" xr:uid="{00000000-0005-0000-0000-0000472B0000}"/>
    <cellStyle name="Normal 45 3 4 2" xfId="11056" xr:uid="{00000000-0005-0000-0000-0000482B0000}"/>
    <cellStyle name="Normal 45 3 5" xfId="11057" xr:uid="{00000000-0005-0000-0000-0000492B0000}"/>
    <cellStyle name="Normal 45 3 5 2" xfId="11058" xr:uid="{00000000-0005-0000-0000-00004A2B0000}"/>
    <cellStyle name="Normal 45 3 6" xfId="11059" xr:uid="{00000000-0005-0000-0000-00004B2B0000}"/>
    <cellStyle name="Normal 45 3 6 2" xfId="11060" xr:uid="{00000000-0005-0000-0000-00004C2B0000}"/>
    <cellStyle name="Normal 45 3 7" xfId="11061" xr:uid="{00000000-0005-0000-0000-00004D2B0000}"/>
    <cellStyle name="Normal 45 4" xfId="11062" xr:uid="{00000000-0005-0000-0000-00004E2B0000}"/>
    <cellStyle name="Normal 45 4 2" xfId="11063" xr:uid="{00000000-0005-0000-0000-00004F2B0000}"/>
    <cellStyle name="Normal 45 4 2 2" xfId="11064" xr:uid="{00000000-0005-0000-0000-0000502B0000}"/>
    <cellStyle name="Normal 45 4 2 2 2" xfId="11065" xr:uid="{00000000-0005-0000-0000-0000512B0000}"/>
    <cellStyle name="Normal 45 4 2 3" xfId="11066" xr:uid="{00000000-0005-0000-0000-0000522B0000}"/>
    <cellStyle name="Normal 45 4 2 3 2" xfId="11067" xr:uid="{00000000-0005-0000-0000-0000532B0000}"/>
    <cellStyle name="Normal 45 4 2 4" xfId="11068" xr:uid="{00000000-0005-0000-0000-0000542B0000}"/>
    <cellStyle name="Normal 45 4 3" xfId="11069" xr:uid="{00000000-0005-0000-0000-0000552B0000}"/>
    <cellStyle name="Normal 45 4 3 2" xfId="11070" xr:uid="{00000000-0005-0000-0000-0000562B0000}"/>
    <cellStyle name="Normal 45 4 4" xfId="11071" xr:uid="{00000000-0005-0000-0000-0000572B0000}"/>
    <cellStyle name="Normal 45 4 4 2" xfId="11072" xr:uid="{00000000-0005-0000-0000-0000582B0000}"/>
    <cellStyle name="Normal 45 4 5" xfId="11073" xr:uid="{00000000-0005-0000-0000-0000592B0000}"/>
    <cellStyle name="Normal 45 4 5 2" xfId="11074" xr:uid="{00000000-0005-0000-0000-00005A2B0000}"/>
    <cellStyle name="Normal 45 4 6" xfId="11075" xr:uid="{00000000-0005-0000-0000-00005B2B0000}"/>
    <cellStyle name="Normal 45 5" xfId="11076" xr:uid="{00000000-0005-0000-0000-00005C2B0000}"/>
    <cellStyle name="Normal 45 5 2" xfId="11077" xr:uid="{00000000-0005-0000-0000-00005D2B0000}"/>
    <cellStyle name="Normal 45 5 2 2" xfId="11078" xr:uid="{00000000-0005-0000-0000-00005E2B0000}"/>
    <cellStyle name="Normal 45 5 3" xfId="11079" xr:uid="{00000000-0005-0000-0000-00005F2B0000}"/>
    <cellStyle name="Normal 45 5 3 2" xfId="11080" xr:uid="{00000000-0005-0000-0000-0000602B0000}"/>
    <cellStyle name="Normal 45 5 4" xfId="11081" xr:uid="{00000000-0005-0000-0000-0000612B0000}"/>
    <cellStyle name="Normal 45 6" xfId="11082" xr:uid="{00000000-0005-0000-0000-0000622B0000}"/>
    <cellStyle name="Normal 45 6 2" xfId="11083" xr:uid="{00000000-0005-0000-0000-0000632B0000}"/>
    <cellStyle name="Normal 45 7" xfId="11084" xr:uid="{00000000-0005-0000-0000-0000642B0000}"/>
    <cellStyle name="Normal 45 7 2" xfId="11085" xr:uid="{00000000-0005-0000-0000-0000652B0000}"/>
    <cellStyle name="Normal 45 8" xfId="11086" xr:uid="{00000000-0005-0000-0000-0000662B0000}"/>
    <cellStyle name="Normal 45 8 2" xfId="11087" xr:uid="{00000000-0005-0000-0000-0000672B0000}"/>
    <cellStyle name="Normal 45 9" xfId="11088" xr:uid="{00000000-0005-0000-0000-0000682B0000}"/>
    <cellStyle name="Normal 46" xfId="11089" xr:uid="{00000000-0005-0000-0000-0000692B0000}"/>
    <cellStyle name="Normal 46 2" xfId="11090" xr:uid="{00000000-0005-0000-0000-00006A2B0000}"/>
    <cellStyle name="Normal 46 2 2" xfId="11091" xr:uid="{00000000-0005-0000-0000-00006B2B0000}"/>
    <cellStyle name="Normal 46 2 2 2" xfId="11092" xr:uid="{00000000-0005-0000-0000-00006C2B0000}"/>
    <cellStyle name="Normal 46 2 2 2 2" xfId="11093" xr:uid="{00000000-0005-0000-0000-00006D2B0000}"/>
    <cellStyle name="Normal 46 2 2 2 2 2" xfId="11094" xr:uid="{00000000-0005-0000-0000-00006E2B0000}"/>
    <cellStyle name="Normal 46 2 2 2 3" xfId="11095" xr:uid="{00000000-0005-0000-0000-00006F2B0000}"/>
    <cellStyle name="Normal 46 2 2 2 3 2" xfId="11096" xr:uid="{00000000-0005-0000-0000-0000702B0000}"/>
    <cellStyle name="Normal 46 2 2 2 4" xfId="11097" xr:uid="{00000000-0005-0000-0000-0000712B0000}"/>
    <cellStyle name="Normal 46 2 2 3" xfId="11098" xr:uid="{00000000-0005-0000-0000-0000722B0000}"/>
    <cellStyle name="Normal 46 2 2 3 2" xfId="11099" xr:uid="{00000000-0005-0000-0000-0000732B0000}"/>
    <cellStyle name="Normal 46 2 2 4" xfId="11100" xr:uid="{00000000-0005-0000-0000-0000742B0000}"/>
    <cellStyle name="Normal 46 2 2 4 2" xfId="11101" xr:uid="{00000000-0005-0000-0000-0000752B0000}"/>
    <cellStyle name="Normal 46 2 2 5" xfId="11102" xr:uid="{00000000-0005-0000-0000-0000762B0000}"/>
    <cellStyle name="Normal 46 2 2 5 2" xfId="11103" xr:uid="{00000000-0005-0000-0000-0000772B0000}"/>
    <cellStyle name="Normal 46 2 2 6" xfId="11104" xr:uid="{00000000-0005-0000-0000-0000782B0000}"/>
    <cellStyle name="Normal 46 2 3" xfId="11105" xr:uid="{00000000-0005-0000-0000-0000792B0000}"/>
    <cellStyle name="Normal 46 2 3 2" xfId="11106" xr:uid="{00000000-0005-0000-0000-00007A2B0000}"/>
    <cellStyle name="Normal 46 2 3 2 2" xfId="11107" xr:uid="{00000000-0005-0000-0000-00007B2B0000}"/>
    <cellStyle name="Normal 46 2 3 3" xfId="11108" xr:uid="{00000000-0005-0000-0000-00007C2B0000}"/>
    <cellStyle name="Normal 46 2 3 3 2" xfId="11109" xr:uid="{00000000-0005-0000-0000-00007D2B0000}"/>
    <cellStyle name="Normal 46 2 3 4" xfId="11110" xr:uid="{00000000-0005-0000-0000-00007E2B0000}"/>
    <cellStyle name="Normal 46 2 4" xfId="11111" xr:uid="{00000000-0005-0000-0000-00007F2B0000}"/>
    <cellStyle name="Normal 46 2 4 2" xfId="11112" xr:uid="{00000000-0005-0000-0000-0000802B0000}"/>
    <cellStyle name="Normal 46 2 5" xfId="11113" xr:uid="{00000000-0005-0000-0000-0000812B0000}"/>
    <cellStyle name="Normal 46 2 5 2" xfId="11114" xr:uid="{00000000-0005-0000-0000-0000822B0000}"/>
    <cellStyle name="Normal 46 2 6" xfId="11115" xr:uid="{00000000-0005-0000-0000-0000832B0000}"/>
    <cellStyle name="Normal 46 2 6 2" xfId="11116" xr:uid="{00000000-0005-0000-0000-0000842B0000}"/>
    <cellStyle name="Normal 46 2 7" xfId="11117" xr:uid="{00000000-0005-0000-0000-0000852B0000}"/>
    <cellStyle name="Normal 46 3" xfId="11118" xr:uid="{00000000-0005-0000-0000-0000862B0000}"/>
    <cellStyle name="Normal 46 3 2" xfId="11119" xr:uid="{00000000-0005-0000-0000-0000872B0000}"/>
    <cellStyle name="Normal 46 3 2 2" xfId="11120" xr:uid="{00000000-0005-0000-0000-0000882B0000}"/>
    <cellStyle name="Normal 46 3 2 2 2" xfId="11121" xr:uid="{00000000-0005-0000-0000-0000892B0000}"/>
    <cellStyle name="Normal 46 3 2 2 2 2" xfId="11122" xr:uid="{00000000-0005-0000-0000-00008A2B0000}"/>
    <cellStyle name="Normal 46 3 2 2 3" xfId="11123" xr:uid="{00000000-0005-0000-0000-00008B2B0000}"/>
    <cellStyle name="Normal 46 3 2 2 3 2" xfId="11124" xr:uid="{00000000-0005-0000-0000-00008C2B0000}"/>
    <cellStyle name="Normal 46 3 2 2 4" xfId="11125" xr:uid="{00000000-0005-0000-0000-00008D2B0000}"/>
    <cellStyle name="Normal 46 3 2 3" xfId="11126" xr:uid="{00000000-0005-0000-0000-00008E2B0000}"/>
    <cellStyle name="Normal 46 3 2 3 2" xfId="11127" xr:uid="{00000000-0005-0000-0000-00008F2B0000}"/>
    <cellStyle name="Normal 46 3 2 4" xfId="11128" xr:uid="{00000000-0005-0000-0000-0000902B0000}"/>
    <cellStyle name="Normal 46 3 2 4 2" xfId="11129" xr:uid="{00000000-0005-0000-0000-0000912B0000}"/>
    <cellStyle name="Normal 46 3 2 5" xfId="11130" xr:uid="{00000000-0005-0000-0000-0000922B0000}"/>
    <cellStyle name="Normal 46 3 2 5 2" xfId="11131" xr:uid="{00000000-0005-0000-0000-0000932B0000}"/>
    <cellStyle name="Normal 46 3 2 6" xfId="11132" xr:uid="{00000000-0005-0000-0000-0000942B0000}"/>
    <cellStyle name="Normal 46 3 3" xfId="11133" xr:uid="{00000000-0005-0000-0000-0000952B0000}"/>
    <cellStyle name="Normal 46 3 3 2" xfId="11134" xr:uid="{00000000-0005-0000-0000-0000962B0000}"/>
    <cellStyle name="Normal 46 3 3 2 2" xfId="11135" xr:uid="{00000000-0005-0000-0000-0000972B0000}"/>
    <cellStyle name="Normal 46 3 3 3" xfId="11136" xr:uid="{00000000-0005-0000-0000-0000982B0000}"/>
    <cellStyle name="Normal 46 3 3 3 2" xfId="11137" xr:uid="{00000000-0005-0000-0000-0000992B0000}"/>
    <cellStyle name="Normal 46 3 3 4" xfId="11138" xr:uid="{00000000-0005-0000-0000-00009A2B0000}"/>
    <cellStyle name="Normal 46 3 4" xfId="11139" xr:uid="{00000000-0005-0000-0000-00009B2B0000}"/>
    <cellStyle name="Normal 46 3 4 2" xfId="11140" xr:uid="{00000000-0005-0000-0000-00009C2B0000}"/>
    <cellStyle name="Normal 46 3 5" xfId="11141" xr:uid="{00000000-0005-0000-0000-00009D2B0000}"/>
    <cellStyle name="Normal 46 3 5 2" xfId="11142" xr:uid="{00000000-0005-0000-0000-00009E2B0000}"/>
    <cellStyle name="Normal 46 3 6" xfId="11143" xr:uid="{00000000-0005-0000-0000-00009F2B0000}"/>
    <cellStyle name="Normal 46 3 6 2" xfId="11144" xr:uid="{00000000-0005-0000-0000-0000A02B0000}"/>
    <cellStyle name="Normal 46 3 7" xfId="11145" xr:uid="{00000000-0005-0000-0000-0000A12B0000}"/>
    <cellStyle name="Normal 46 4" xfId="11146" xr:uid="{00000000-0005-0000-0000-0000A22B0000}"/>
    <cellStyle name="Normal 46 4 2" xfId="11147" xr:uid="{00000000-0005-0000-0000-0000A32B0000}"/>
    <cellStyle name="Normal 46 4 2 2" xfId="11148" xr:uid="{00000000-0005-0000-0000-0000A42B0000}"/>
    <cellStyle name="Normal 46 4 2 2 2" xfId="11149" xr:uid="{00000000-0005-0000-0000-0000A52B0000}"/>
    <cellStyle name="Normal 46 4 2 3" xfId="11150" xr:uid="{00000000-0005-0000-0000-0000A62B0000}"/>
    <cellStyle name="Normal 46 4 2 3 2" xfId="11151" xr:uid="{00000000-0005-0000-0000-0000A72B0000}"/>
    <cellStyle name="Normal 46 4 2 4" xfId="11152" xr:uid="{00000000-0005-0000-0000-0000A82B0000}"/>
    <cellStyle name="Normal 46 4 3" xfId="11153" xr:uid="{00000000-0005-0000-0000-0000A92B0000}"/>
    <cellStyle name="Normal 46 4 3 2" xfId="11154" xr:uid="{00000000-0005-0000-0000-0000AA2B0000}"/>
    <cellStyle name="Normal 46 4 4" xfId="11155" xr:uid="{00000000-0005-0000-0000-0000AB2B0000}"/>
    <cellStyle name="Normal 46 4 4 2" xfId="11156" xr:uid="{00000000-0005-0000-0000-0000AC2B0000}"/>
    <cellStyle name="Normal 46 4 5" xfId="11157" xr:uid="{00000000-0005-0000-0000-0000AD2B0000}"/>
    <cellStyle name="Normal 46 4 5 2" xfId="11158" xr:uid="{00000000-0005-0000-0000-0000AE2B0000}"/>
    <cellStyle name="Normal 46 4 6" xfId="11159" xr:uid="{00000000-0005-0000-0000-0000AF2B0000}"/>
    <cellStyle name="Normal 46 5" xfId="11160" xr:uid="{00000000-0005-0000-0000-0000B02B0000}"/>
    <cellStyle name="Normal 46 5 2" xfId="11161" xr:uid="{00000000-0005-0000-0000-0000B12B0000}"/>
    <cellStyle name="Normal 46 5 2 2" xfId="11162" xr:uid="{00000000-0005-0000-0000-0000B22B0000}"/>
    <cellStyle name="Normal 46 5 3" xfId="11163" xr:uid="{00000000-0005-0000-0000-0000B32B0000}"/>
    <cellStyle name="Normal 46 5 3 2" xfId="11164" xr:uid="{00000000-0005-0000-0000-0000B42B0000}"/>
    <cellStyle name="Normal 46 5 4" xfId="11165" xr:uid="{00000000-0005-0000-0000-0000B52B0000}"/>
    <cellStyle name="Normal 46 6" xfId="11166" xr:uid="{00000000-0005-0000-0000-0000B62B0000}"/>
    <cellStyle name="Normal 46 6 2" xfId="11167" xr:uid="{00000000-0005-0000-0000-0000B72B0000}"/>
    <cellStyle name="Normal 46 7" xfId="11168" xr:uid="{00000000-0005-0000-0000-0000B82B0000}"/>
    <cellStyle name="Normal 46 7 2" xfId="11169" xr:uid="{00000000-0005-0000-0000-0000B92B0000}"/>
    <cellStyle name="Normal 46 8" xfId="11170" xr:uid="{00000000-0005-0000-0000-0000BA2B0000}"/>
    <cellStyle name="Normal 46 8 2" xfId="11171" xr:uid="{00000000-0005-0000-0000-0000BB2B0000}"/>
    <cellStyle name="Normal 46 9" xfId="11172" xr:uid="{00000000-0005-0000-0000-0000BC2B0000}"/>
    <cellStyle name="Normal 47" xfId="11173" xr:uid="{00000000-0005-0000-0000-0000BD2B0000}"/>
    <cellStyle name="Normal 47 2" xfId="11174" xr:uid="{00000000-0005-0000-0000-0000BE2B0000}"/>
    <cellStyle name="Normal 47 2 2" xfId="11175" xr:uid="{00000000-0005-0000-0000-0000BF2B0000}"/>
    <cellStyle name="Normal 47 2 2 2" xfId="11176" xr:uid="{00000000-0005-0000-0000-0000C02B0000}"/>
    <cellStyle name="Normal 47 2 2 2 2" xfId="11177" xr:uid="{00000000-0005-0000-0000-0000C12B0000}"/>
    <cellStyle name="Normal 47 2 2 2 2 2" xfId="11178" xr:uid="{00000000-0005-0000-0000-0000C22B0000}"/>
    <cellStyle name="Normal 47 2 2 2 3" xfId="11179" xr:uid="{00000000-0005-0000-0000-0000C32B0000}"/>
    <cellStyle name="Normal 47 2 2 2 3 2" xfId="11180" xr:uid="{00000000-0005-0000-0000-0000C42B0000}"/>
    <cellStyle name="Normal 47 2 2 2 4" xfId="11181" xr:uid="{00000000-0005-0000-0000-0000C52B0000}"/>
    <cellStyle name="Normal 47 2 2 3" xfId="11182" xr:uid="{00000000-0005-0000-0000-0000C62B0000}"/>
    <cellStyle name="Normal 47 2 2 3 2" xfId="11183" xr:uid="{00000000-0005-0000-0000-0000C72B0000}"/>
    <cellStyle name="Normal 47 2 2 4" xfId="11184" xr:uid="{00000000-0005-0000-0000-0000C82B0000}"/>
    <cellStyle name="Normal 47 2 2 4 2" xfId="11185" xr:uid="{00000000-0005-0000-0000-0000C92B0000}"/>
    <cellStyle name="Normal 47 2 2 5" xfId="11186" xr:uid="{00000000-0005-0000-0000-0000CA2B0000}"/>
    <cellStyle name="Normal 47 2 2 5 2" xfId="11187" xr:uid="{00000000-0005-0000-0000-0000CB2B0000}"/>
    <cellStyle name="Normal 47 2 2 6" xfId="11188" xr:uid="{00000000-0005-0000-0000-0000CC2B0000}"/>
    <cellStyle name="Normal 47 2 3" xfId="11189" xr:uid="{00000000-0005-0000-0000-0000CD2B0000}"/>
    <cellStyle name="Normal 47 2 3 2" xfId="11190" xr:uid="{00000000-0005-0000-0000-0000CE2B0000}"/>
    <cellStyle name="Normal 47 2 3 2 2" xfId="11191" xr:uid="{00000000-0005-0000-0000-0000CF2B0000}"/>
    <cellStyle name="Normal 47 2 3 3" xfId="11192" xr:uid="{00000000-0005-0000-0000-0000D02B0000}"/>
    <cellStyle name="Normal 47 2 3 3 2" xfId="11193" xr:uid="{00000000-0005-0000-0000-0000D12B0000}"/>
    <cellStyle name="Normal 47 2 3 4" xfId="11194" xr:uid="{00000000-0005-0000-0000-0000D22B0000}"/>
    <cellStyle name="Normal 47 2 4" xfId="11195" xr:uid="{00000000-0005-0000-0000-0000D32B0000}"/>
    <cellStyle name="Normal 47 2 4 2" xfId="11196" xr:uid="{00000000-0005-0000-0000-0000D42B0000}"/>
    <cellStyle name="Normal 47 2 5" xfId="11197" xr:uid="{00000000-0005-0000-0000-0000D52B0000}"/>
    <cellStyle name="Normal 47 2 5 2" xfId="11198" xr:uid="{00000000-0005-0000-0000-0000D62B0000}"/>
    <cellStyle name="Normal 47 2 6" xfId="11199" xr:uid="{00000000-0005-0000-0000-0000D72B0000}"/>
    <cellStyle name="Normal 47 2 6 2" xfId="11200" xr:uid="{00000000-0005-0000-0000-0000D82B0000}"/>
    <cellStyle name="Normal 47 2 7" xfId="11201" xr:uid="{00000000-0005-0000-0000-0000D92B0000}"/>
    <cellStyle name="Normal 47 3" xfId="11202" xr:uid="{00000000-0005-0000-0000-0000DA2B0000}"/>
    <cellStyle name="Normal 47 3 2" xfId="11203" xr:uid="{00000000-0005-0000-0000-0000DB2B0000}"/>
    <cellStyle name="Normal 47 3 2 2" xfId="11204" xr:uid="{00000000-0005-0000-0000-0000DC2B0000}"/>
    <cellStyle name="Normal 47 3 2 2 2" xfId="11205" xr:uid="{00000000-0005-0000-0000-0000DD2B0000}"/>
    <cellStyle name="Normal 47 3 2 2 2 2" xfId="11206" xr:uid="{00000000-0005-0000-0000-0000DE2B0000}"/>
    <cellStyle name="Normal 47 3 2 2 3" xfId="11207" xr:uid="{00000000-0005-0000-0000-0000DF2B0000}"/>
    <cellStyle name="Normal 47 3 2 2 3 2" xfId="11208" xr:uid="{00000000-0005-0000-0000-0000E02B0000}"/>
    <cellStyle name="Normal 47 3 2 2 4" xfId="11209" xr:uid="{00000000-0005-0000-0000-0000E12B0000}"/>
    <cellStyle name="Normal 47 3 2 3" xfId="11210" xr:uid="{00000000-0005-0000-0000-0000E22B0000}"/>
    <cellStyle name="Normal 47 3 2 3 2" xfId="11211" xr:uid="{00000000-0005-0000-0000-0000E32B0000}"/>
    <cellStyle name="Normal 47 3 2 4" xfId="11212" xr:uid="{00000000-0005-0000-0000-0000E42B0000}"/>
    <cellStyle name="Normal 47 3 2 4 2" xfId="11213" xr:uid="{00000000-0005-0000-0000-0000E52B0000}"/>
    <cellStyle name="Normal 47 3 2 5" xfId="11214" xr:uid="{00000000-0005-0000-0000-0000E62B0000}"/>
    <cellStyle name="Normal 47 3 2 5 2" xfId="11215" xr:uid="{00000000-0005-0000-0000-0000E72B0000}"/>
    <cellStyle name="Normal 47 3 2 6" xfId="11216" xr:uid="{00000000-0005-0000-0000-0000E82B0000}"/>
    <cellStyle name="Normal 47 3 3" xfId="11217" xr:uid="{00000000-0005-0000-0000-0000E92B0000}"/>
    <cellStyle name="Normal 47 3 3 2" xfId="11218" xr:uid="{00000000-0005-0000-0000-0000EA2B0000}"/>
    <cellStyle name="Normal 47 3 3 2 2" xfId="11219" xr:uid="{00000000-0005-0000-0000-0000EB2B0000}"/>
    <cellStyle name="Normal 47 3 3 3" xfId="11220" xr:uid="{00000000-0005-0000-0000-0000EC2B0000}"/>
    <cellStyle name="Normal 47 3 3 3 2" xfId="11221" xr:uid="{00000000-0005-0000-0000-0000ED2B0000}"/>
    <cellStyle name="Normal 47 3 3 4" xfId="11222" xr:uid="{00000000-0005-0000-0000-0000EE2B0000}"/>
    <cellStyle name="Normal 47 3 4" xfId="11223" xr:uid="{00000000-0005-0000-0000-0000EF2B0000}"/>
    <cellStyle name="Normal 47 3 4 2" xfId="11224" xr:uid="{00000000-0005-0000-0000-0000F02B0000}"/>
    <cellStyle name="Normal 47 3 5" xfId="11225" xr:uid="{00000000-0005-0000-0000-0000F12B0000}"/>
    <cellStyle name="Normal 47 3 5 2" xfId="11226" xr:uid="{00000000-0005-0000-0000-0000F22B0000}"/>
    <cellStyle name="Normal 47 3 6" xfId="11227" xr:uid="{00000000-0005-0000-0000-0000F32B0000}"/>
    <cellStyle name="Normal 47 3 6 2" xfId="11228" xr:uid="{00000000-0005-0000-0000-0000F42B0000}"/>
    <cellStyle name="Normal 47 3 7" xfId="11229" xr:uid="{00000000-0005-0000-0000-0000F52B0000}"/>
    <cellStyle name="Normal 47 4" xfId="11230" xr:uid="{00000000-0005-0000-0000-0000F62B0000}"/>
    <cellStyle name="Normal 47 4 2" xfId="11231" xr:uid="{00000000-0005-0000-0000-0000F72B0000}"/>
    <cellStyle name="Normal 47 4 2 2" xfId="11232" xr:uid="{00000000-0005-0000-0000-0000F82B0000}"/>
    <cellStyle name="Normal 47 4 2 2 2" xfId="11233" xr:uid="{00000000-0005-0000-0000-0000F92B0000}"/>
    <cellStyle name="Normal 47 4 2 3" xfId="11234" xr:uid="{00000000-0005-0000-0000-0000FA2B0000}"/>
    <cellStyle name="Normal 47 4 2 3 2" xfId="11235" xr:uid="{00000000-0005-0000-0000-0000FB2B0000}"/>
    <cellStyle name="Normal 47 4 2 4" xfId="11236" xr:uid="{00000000-0005-0000-0000-0000FC2B0000}"/>
    <cellStyle name="Normal 47 4 3" xfId="11237" xr:uid="{00000000-0005-0000-0000-0000FD2B0000}"/>
    <cellStyle name="Normal 47 4 3 2" xfId="11238" xr:uid="{00000000-0005-0000-0000-0000FE2B0000}"/>
    <cellStyle name="Normal 47 4 4" xfId="11239" xr:uid="{00000000-0005-0000-0000-0000FF2B0000}"/>
    <cellStyle name="Normal 47 4 4 2" xfId="11240" xr:uid="{00000000-0005-0000-0000-0000002C0000}"/>
    <cellStyle name="Normal 47 4 5" xfId="11241" xr:uid="{00000000-0005-0000-0000-0000012C0000}"/>
    <cellStyle name="Normal 47 4 5 2" xfId="11242" xr:uid="{00000000-0005-0000-0000-0000022C0000}"/>
    <cellStyle name="Normal 47 4 6" xfId="11243" xr:uid="{00000000-0005-0000-0000-0000032C0000}"/>
    <cellStyle name="Normal 47 5" xfId="11244" xr:uid="{00000000-0005-0000-0000-0000042C0000}"/>
    <cellStyle name="Normal 47 5 2" xfId="11245" xr:uid="{00000000-0005-0000-0000-0000052C0000}"/>
    <cellStyle name="Normal 47 5 2 2" xfId="11246" xr:uid="{00000000-0005-0000-0000-0000062C0000}"/>
    <cellStyle name="Normal 47 5 3" xfId="11247" xr:uid="{00000000-0005-0000-0000-0000072C0000}"/>
    <cellStyle name="Normal 47 5 3 2" xfId="11248" xr:uid="{00000000-0005-0000-0000-0000082C0000}"/>
    <cellStyle name="Normal 47 5 4" xfId="11249" xr:uid="{00000000-0005-0000-0000-0000092C0000}"/>
    <cellStyle name="Normal 47 6" xfId="11250" xr:uid="{00000000-0005-0000-0000-00000A2C0000}"/>
    <cellStyle name="Normal 47 6 2" xfId="11251" xr:uid="{00000000-0005-0000-0000-00000B2C0000}"/>
    <cellStyle name="Normal 47 7" xfId="11252" xr:uid="{00000000-0005-0000-0000-00000C2C0000}"/>
    <cellStyle name="Normal 47 7 2" xfId="11253" xr:uid="{00000000-0005-0000-0000-00000D2C0000}"/>
    <cellStyle name="Normal 47 8" xfId="11254" xr:uid="{00000000-0005-0000-0000-00000E2C0000}"/>
    <cellStyle name="Normal 47 8 2" xfId="11255" xr:uid="{00000000-0005-0000-0000-00000F2C0000}"/>
    <cellStyle name="Normal 47 9" xfId="11256" xr:uid="{00000000-0005-0000-0000-0000102C0000}"/>
    <cellStyle name="Normal 48" xfId="11257" xr:uid="{00000000-0005-0000-0000-0000112C0000}"/>
    <cellStyle name="Normal 48 2" xfId="11258" xr:uid="{00000000-0005-0000-0000-0000122C0000}"/>
    <cellStyle name="Normal 48 2 2" xfId="11259" xr:uid="{00000000-0005-0000-0000-0000132C0000}"/>
    <cellStyle name="Normal 48 2 2 2" xfId="11260" xr:uid="{00000000-0005-0000-0000-0000142C0000}"/>
    <cellStyle name="Normal 48 2 2 2 2" xfId="11261" xr:uid="{00000000-0005-0000-0000-0000152C0000}"/>
    <cellStyle name="Normal 48 2 2 2 2 2" xfId="11262" xr:uid="{00000000-0005-0000-0000-0000162C0000}"/>
    <cellStyle name="Normal 48 2 2 2 3" xfId="11263" xr:uid="{00000000-0005-0000-0000-0000172C0000}"/>
    <cellStyle name="Normal 48 2 2 2 3 2" xfId="11264" xr:uid="{00000000-0005-0000-0000-0000182C0000}"/>
    <cellStyle name="Normal 48 2 2 2 4" xfId="11265" xr:uid="{00000000-0005-0000-0000-0000192C0000}"/>
    <cellStyle name="Normal 48 2 2 3" xfId="11266" xr:uid="{00000000-0005-0000-0000-00001A2C0000}"/>
    <cellStyle name="Normal 48 2 2 3 2" xfId="11267" xr:uid="{00000000-0005-0000-0000-00001B2C0000}"/>
    <cellStyle name="Normal 48 2 2 4" xfId="11268" xr:uid="{00000000-0005-0000-0000-00001C2C0000}"/>
    <cellStyle name="Normal 48 2 2 4 2" xfId="11269" xr:uid="{00000000-0005-0000-0000-00001D2C0000}"/>
    <cellStyle name="Normal 48 2 2 5" xfId="11270" xr:uid="{00000000-0005-0000-0000-00001E2C0000}"/>
    <cellStyle name="Normal 48 2 2 5 2" xfId="11271" xr:uid="{00000000-0005-0000-0000-00001F2C0000}"/>
    <cellStyle name="Normal 48 2 2 6" xfId="11272" xr:uid="{00000000-0005-0000-0000-0000202C0000}"/>
    <cellStyle name="Normal 48 2 3" xfId="11273" xr:uid="{00000000-0005-0000-0000-0000212C0000}"/>
    <cellStyle name="Normal 48 2 3 2" xfId="11274" xr:uid="{00000000-0005-0000-0000-0000222C0000}"/>
    <cellStyle name="Normal 48 2 3 2 2" xfId="11275" xr:uid="{00000000-0005-0000-0000-0000232C0000}"/>
    <cellStyle name="Normal 48 2 3 3" xfId="11276" xr:uid="{00000000-0005-0000-0000-0000242C0000}"/>
    <cellStyle name="Normal 48 2 3 3 2" xfId="11277" xr:uid="{00000000-0005-0000-0000-0000252C0000}"/>
    <cellStyle name="Normal 48 2 3 4" xfId="11278" xr:uid="{00000000-0005-0000-0000-0000262C0000}"/>
    <cellStyle name="Normal 48 2 4" xfId="11279" xr:uid="{00000000-0005-0000-0000-0000272C0000}"/>
    <cellStyle name="Normal 48 2 4 2" xfId="11280" xr:uid="{00000000-0005-0000-0000-0000282C0000}"/>
    <cellStyle name="Normal 48 2 5" xfId="11281" xr:uid="{00000000-0005-0000-0000-0000292C0000}"/>
    <cellStyle name="Normal 48 2 5 2" xfId="11282" xr:uid="{00000000-0005-0000-0000-00002A2C0000}"/>
    <cellStyle name="Normal 48 2 6" xfId="11283" xr:uid="{00000000-0005-0000-0000-00002B2C0000}"/>
    <cellStyle name="Normal 48 2 6 2" xfId="11284" xr:uid="{00000000-0005-0000-0000-00002C2C0000}"/>
    <cellStyle name="Normal 48 2 7" xfId="11285" xr:uid="{00000000-0005-0000-0000-00002D2C0000}"/>
    <cellStyle name="Normal 48 3" xfId="11286" xr:uid="{00000000-0005-0000-0000-00002E2C0000}"/>
    <cellStyle name="Normal 48 3 2" xfId="11287" xr:uid="{00000000-0005-0000-0000-00002F2C0000}"/>
    <cellStyle name="Normal 48 3 2 2" xfId="11288" xr:uid="{00000000-0005-0000-0000-0000302C0000}"/>
    <cellStyle name="Normal 48 3 2 2 2" xfId="11289" xr:uid="{00000000-0005-0000-0000-0000312C0000}"/>
    <cellStyle name="Normal 48 3 2 2 2 2" xfId="11290" xr:uid="{00000000-0005-0000-0000-0000322C0000}"/>
    <cellStyle name="Normal 48 3 2 2 3" xfId="11291" xr:uid="{00000000-0005-0000-0000-0000332C0000}"/>
    <cellStyle name="Normal 48 3 2 2 3 2" xfId="11292" xr:uid="{00000000-0005-0000-0000-0000342C0000}"/>
    <cellStyle name="Normal 48 3 2 2 4" xfId="11293" xr:uid="{00000000-0005-0000-0000-0000352C0000}"/>
    <cellStyle name="Normal 48 3 2 3" xfId="11294" xr:uid="{00000000-0005-0000-0000-0000362C0000}"/>
    <cellStyle name="Normal 48 3 2 3 2" xfId="11295" xr:uid="{00000000-0005-0000-0000-0000372C0000}"/>
    <cellStyle name="Normal 48 3 2 4" xfId="11296" xr:uid="{00000000-0005-0000-0000-0000382C0000}"/>
    <cellStyle name="Normal 48 3 2 4 2" xfId="11297" xr:uid="{00000000-0005-0000-0000-0000392C0000}"/>
    <cellStyle name="Normal 48 3 2 5" xfId="11298" xr:uid="{00000000-0005-0000-0000-00003A2C0000}"/>
    <cellStyle name="Normal 48 3 2 5 2" xfId="11299" xr:uid="{00000000-0005-0000-0000-00003B2C0000}"/>
    <cellStyle name="Normal 48 3 2 6" xfId="11300" xr:uid="{00000000-0005-0000-0000-00003C2C0000}"/>
    <cellStyle name="Normal 48 3 3" xfId="11301" xr:uid="{00000000-0005-0000-0000-00003D2C0000}"/>
    <cellStyle name="Normal 48 3 3 2" xfId="11302" xr:uid="{00000000-0005-0000-0000-00003E2C0000}"/>
    <cellStyle name="Normal 48 3 3 2 2" xfId="11303" xr:uid="{00000000-0005-0000-0000-00003F2C0000}"/>
    <cellStyle name="Normal 48 3 3 3" xfId="11304" xr:uid="{00000000-0005-0000-0000-0000402C0000}"/>
    <cellStyle name="Normal 48 3 3 3 2" xfId="11305" xr:uid="{00000000-0005-0000-0000-0000412C0000}"/>
    <cellStyle name="Normal 48 3 3 4" xfId="11306" xr:uid="{00000000-0005-0000-0000-0000422C0000}"/>
    <cellStyle name="Normal 48 3 4" xfId="11307" xr:uid="{00000000-0005-0000-0000-0000432C0000}"/>
    <cellStyle name="Normal 48 3 4 2" xfId="11308" xr:uid="{00000000-0005-0000-0000-0000442C0000}"/>
    <cellStyle name="Normal 48 3 5" xfId="11309" xr:uid="{00000000-0005-0000-0000-0000452C0000}"/>
    <cellStyle name="Normal 48 3 5 2" xfId="11310" xr:uid="{00000000-0005-0000-0000-0000462C0000}"/>
    <cellStyle name="Normal 48 3 6" xfId="11311" xr:uid="{00000000-0005-0000-0000-0000472C0000}"/>
    <cellStyle name="Normal 48 3 6 2" xfId="11312" xr:uid="{00000000-0005-0000-0000-0000482C0000}"/>
    <cellStyle name="Normal 48 3 7" xfId="11313" xr:uid="{00000000-0005-0000-0000-0000492C0000}"/>
    <cellStyle name="Normal 48 4" xfId="11314" xr:uid="{00000000-0005-0000-0000-00004A2C0000}"/>
    <cellStyle name="Normal 48 4 2" xfId="11315" xr:uid="{00000000-0005-0000-0000-00004B2C0000}"/>
    <cellStyle name="Normal 48 4 2 2" xfId="11316" xr:uid="{00000000-0005-0000-0000-00004C2C0000}"/>
    <cellStyle name="Normal 48 4 2 2 2" xfId="11317" xr:uid="{00000000-0005-0000-0000-00004D2C0000}"/>
    <cellStyle name="Normal 48 4 2 3" xfId="11318" xr:uid="{00000000-0005-0000-0000-00004E2C0000}"/>
    <cellStyle name="Normal 48 4 2 3 2" xfId="11319" xr:uid="{00000000-0005-0000-0000-00004F2C0000}"/>
    <cellStyle name="Normal 48 4 2 4" xfId="11320" xr:uid="{00000000-0005-0000-0000-0000502C0000}"/>
    <cellStyle name="Normal 48 4 3" xfId="11321" xr:uid="{00000000-0005-0000-0000-0000512C0000}"/>
    <cellStyle name="Normal 48 4 3 2" xfId="11322" xr:uid="{00000000-0005-0000-0000-0000522C0000}"/>
    <cellStyle name="Normal 48 4 4" xfId="11323" xr:uid="{00000000-0005-0000-0000-0000532C0000}"/>
    <cellStyle name="Normal 48 4 4 2" xfId="11324" xr:uid="{00000000-0005-0000-0000-0000542C0000}"/>
    <cellStyle name="Normal 48 4 5" xfId="11325" xr:uid="{00000000-0005-0000-0000-0000552C0000}"/>
    <cellStyle name="Normal 48 4 5 2" xfId="11326" xr:uid="{00000000-0005-0000-0000-0000562C0000}"/>
    <cellStyle name="Normal 48 4 6" xfId="11327" xr:uid="{00000000-0005-0000-0000-0000572C0000}"/>
    <cellStyle name="Normal 48 5" xfId="11328" xr:uid="{00000000-0005-0000-0000-0000582C0000}"/>
    <cellStyle name="Normal 48 5 2" xfId="11329" xr:uid="{00000000-0005-0000-0000-0000592C0000}"/>
    <cellStyle name="Normal 48 5 2 2" xfId="11330" xr:uid="{00000000-0005-0000-0000-00005A2C0000}"/>
    <cellStyle name="Normal 48 5 3" xfId="11331" xr:uid="{00000000-0005-0000-0000-00005B2C0000}"/>
    <cellStyle name="Normal 48 5 3 2" xfId="11332" xr:uid="{00000000-0005-0000-0000-00005C2C0000}"/>
    <cellStyle name="Normal 48 5 4" xfId="11333" xr:uid="{00000000-0005-0000-0000-00005D2C0000}"/>
    <cellStyle name="Normal 48 6" xfId="11334" xr:uid="{00000000-0005-0000-0000-00005E2C0000}"/>
    <cellStyle name="Normal 48 6 2" xfId="11335" xr:uid="{00000000-0005-0000-0000-00005F2C0000}"/>
    <cellStyle name="Normal 48 7" xfId="11336" xr:uid="{00000000-0005-0000-0000-0000602C0000}"/>
    <cellStyle name="Normal 48 7 2" xfId="11337" xr:uid="{00000000-0005-0000-0000-0000612C0000}"/>
    <cellStyle name="Normal 48 8" xfId="11338" xr:uid="{00000000-0005-0000-0000-0000622C0000}"/>
    <cellStyle name="Normal 48 8 2" xfId="11339" xr:uid="{00000000-0005-0000-0000-0000632C0000}"/>
    <cellStyle name="Normal 48 9" xfId="11340" xr:uid="{00000000-0005-0000-0000-0000642C0000}"/>
    <cellStyle name="Normal 49" xfId="11341" xr:uid="{00000000-0005-0000-0000-0000652C0000}"/>
    <cellStyle name="Normal 49 2" xfId="11342" xr:uid="{00000000-0005-0000-0000-0000662C0000}"/>
    <cellStyle name="Normal 49 2 2" xfId="11343" xr:uid="{00000000-0005-0000-0000-0000672C0000}"/>
    <cellStyle name="Normal 49 2 2 2" xfId="11344" xr:uid="{00000000-0005-0000-0000-0000682C0000}"/>
    <cellStyle name="Normal 49 2 2 2 2" xfId="11345" xr:uid="{00000000-0005-0000-0000-0000692C0000}"/>
    <cellStyle name="Normal 49 2 2 2 2 2" xfId="11346" xr:uid="{00000000-0005-0000-0000-00006A2C0000}"/>
    <cellStyle name="Normal 49 2 2 2 3" xfId="11347" xr:uid="{00000000-0005-0000-0000-00006B2C0000}"/>
    <cellStyle name="Normal 49 2 2 2 3 2" xfId="11348" xr:uid="{00000000-0005-0000-0000-00006C2C0000}"/>
    <cellStyle name="Normal 49 2 2 2 4" xfId="11349" xr:uid="{00000000-0005-0000-0000-00006D2C0000}"/>
    <cellStyle name="Normal 49 2 2 3" xfId="11350" xr:uid="{00000000-0005-0000-0000-00006E2C0000}"/>
    <cellStyle name="Normal 49 2 2 3 2" xfId="11351" xr:uid="{00000000-0005-0000-0000-00006F2C0000}"/>
    <cellStyle name="Normal 49 2 2 4" xfId="11352" xr:uid="{00000000-0005-0000-0000-0000702C0000}"/>
    <cellStyle name="Normal 49 2 2 4 2" xfId="11353" xr:uid="{00000000-0005-0000-0000-0000712C0000}"/>
    <cellStyle name="Normal 49 2 2 5" xfId="11354" xr:uid="{00000000-0005-0000-0000-0000722C0000}"/>
    <cellStyle name="Normal 49 2 2 5 2" xfId="11355" xr:uid="{00000000-0005-0000-0000-0000732C0000}"/>
    <cellStyle name="Normal 49 2 2 6" xfId="11356" xr:uid="{00000000-0005-0000-0000-0000742C0000}"/>
    <cellStyle name="Normal 49 2 3" xfId="11357" xr:uid="{00000000-0005-0000-0000-0000752C0000}"/>
    <cellStyle name="Normal 49 2 3 2" xfId="11358" xr:uid="{00000000-0005-0000-0000-0000762C0000}"/>
    <cellStyle name="Normal 49 2 3 2 2" xfId="11359" xr:uid="{00000000-0005-0000-0000-0000772C0000}"/>
    <cellStyle name="Normal 49 2 3 3" xfId="11360" xr:uid="{00000000-0005-0000-0000-0000782C0000}"/>
    <cellStyle name="Normal 49 2 3 3 2" xfId="11361" xr:uid="{00000000-0005-0000-0000-0000792C0000}"/>
    <cellStyle name="Normal 49 2 3 4" xfId="11362" xr:uid="{00000000-0005-0000-0000-00007A2C0000}"/>
    <cellStyle name="Normal 49 2 4" xfId="11363" xr:uid="{00000000-0005-0000-0000-00007B2C0000}"/>
    <cellStyle name="Normal 49 2 4 2" xfId="11364" xr:uid="{00000000-0005-0000-0000-00007C2C0000}"/>
    <cellStyle name="Normal 49 2 5" xfId="11365" xr:uid="{00000000-0005-0000-0000-00007D2C0000}"/>
    <cellStyle name="Normal 49 2 5 2" xfId="11366" xr:uid="{00000000-0005-0000-0000-00007E2C0000}"/>
    <cellStyle name="Normal 49 2 6" xfId="11367" xr:uid="{00000000-0005-0000-0000-00007F2C0000}"/>
    <cellStyle name="Normal 49 2 6 2" xfId="11368" xr:uid="{00000000-0005-0000-0000-0000802C0000}"/>
    <cellStyle name="Normal 49 2 7" xfId="11369" xr:uid="{00000000-0005-0000-0000-0000812C0000}"/>
    <cellStyle name="Normal 49 3" xfId="11370" xr:uid="{00000000-0005-0000-0000-0000822C0000}"/>
    <cellStyle name="Normal 49 3 2" xfId="11371" xr:uid="{00000000-0005-0000-0000-0000832C0000}"/>
    <cellStyle name="Normal 49 3 2 2" xfId="11372" xr:uid="{00000000-0005-0000-0000-0000842C0000}"/>
    <cellStyle name="Normal 49 3 2 2 2" xfId="11373" xr:uid="{00000000-0005-0000-0000-0000852C0000}"/>
    <cellStyle name="Normal 49 3 2 2 2 2" xfId="11374" xr:uid="{00000000-0005-0000-0000-0000862C0000}"/>
    <cellStyle name="Normal 49 3 2 2 3" xfId="11375" xr:uid="{00000000-0005-0000-0000-0000872C0000}"/>
    <cellStyle name="Normal 49 3 2 2 3 2" xfId="11376" xr:uid="{00000000-0005-0000-0000-0000882C0000}"/>
    <cellStyle name="Normal 49 3 2 2 4" xfId="11377" xr:uid="{00000000-0005-0000-0000-0000892C0000}"/>
    <cellStyle name="Normal 49 3 2 3" xfId="11378" xr:uid="{00000000-0005-0000-0000-00008A2C0000}"/>
    <cellStyle name="Normal 49 3 2 3 2" xfId="11379" xr:uid="{00000000-0005-0000-0000-00008B2C0000}"/>
    <cellStyle name="Normal 49 3 2 4" xfId="11380" xr:uid="{00000000-0005-0000-0000-00008C2C0000}"/>
    <cellStyle name="Normal 49 3 2 4 2" xfId="11381" xr:uid="{00000000-0005-0000-0000-00008D2C0000}"/>
    <cellStyle name="Normal 49 3 2 5" xfId="11382" xr:uid="{00000000-0005-0000-0000-00008E2C0000}"/>
    <cellStyle name="Normal 49 3 2 5 2" xfId="11383" xr:uid="{00000000-0005-0000-0000-00008F2C0000}"/>
    <cellStyle name="Normal 49 3 2 6" xfId="11384" xr:uid="{00000000-0005-0000-0000-0000902C0000}"/>
    <cellStyle name="Normal 49 3 3" xfId="11385" xr:uid="{00000000-0005-0000-0000-0000912C0000}"/>
    <cellStyle name="Normal 49 3 3 2" xfId="11386" xr:uid="{00000000-0005-0000-0000-0000922C0000}"/>
    <cellStyle name="Normal 49 3 3 2 2" xfId="11387" xr:uid="{00000000-0005-0000-0000-0000932C0000}"/>
    <cellStyle name="Normal 49 3 3 3" xfId="11388" xr:uid="{00000000-0005-0000-0000-0000942C0000}"/>
    <cellStyle name="Normal 49 3 3 3 2" xfId="11389" xr:uid="{00000000-0005-0000-0000-0000952C0000}"/>
    <cellStyle name="Normal 49 3 3 4" xfId="11390" xr:uid="{00000000-0005-0000-0000-0000962C0000}"/>
    <cellStyle name="Normal 49 3 4" xfId="11391" xr:uid="{00000000-0005-0000-0000-0000972C0000}"/>
    <cellStyle name="Normal 49 3 4 2" xfId="11392" xr:uid="{00000000-0005-0000-0000-0000982C0000}"/>
    <cellStyle name="Normal 49 3 5" xfId="11393" xr:uid="{00000000-0005-0000-0000-0000992C0000}"/>
    <cellStyle name="Normal 49 3 5 2" xfId="11394" xr:uid="{00000000-0005-0000-0000-00009A2C0000}"/>
    <cellStyle name="Normal 49 3 6" xfId="11395" xr:uid="{00000000-0005-0000-0000-00009B2C0000}"/>
    <cellStyle name="Normal 49 3 6 2" xfId="11396" xr:uid="{00000000-0005-0000-0000-00009C2C0000}"/>
    <cellStyle name="Normal 49 3 7" xfId="11397" xr:uid="{00000000-0005-0000-0000-00009D2C0000}"/>
    <cellStyle name="Normal 49 4" xfId="11398" xr:uid="{00000000-0005-0000-0000-00009E2C0000}"/>
    <cellStyle name="Normal 49 4 2" xfId="11399" xr:uid="{00000000-0005-0000-0000-00009F2C0000}"/>
    <cellStyle name="Normal 49 4 2 2" xfId="11400" xr:uid="{00000000-0005-0000-0000-0000A02C0000}"/>
    <cellStyle name="Normal 49 4 2 2 2" xfId="11401" xr:uid="{00000000-0005-0000-0000-0000A12C0000}"/>
    <cellStyle name="Normal 49 4 2 3" xfId="11402" xr:uid="{00000000-0005-0000-0000-0000A22C0000}"/>
    <cellStyle name="Normal 49 4 2 3 2" xfId="11403" xr:uid="{00000000-0005-0000-0000-0000A32C0000}"/>
    <cellStyle name="Normal 49 4 2 4" xfId="11404" xr:uid="{00000000-0005-0000-0000-0000A42C0000}"/>
    <cellStyle name="Normal 49 4 3" xfId="11405" xr:uid="{00000000-0005-0000-0000-0000A52C0000}"/>
    <cellStyle name="Normal 49 4 3 2" xfId="11406" xr:uid="{00000000-0005-0000-0000-0000A62C0000}"/>
    <cellStyle name="Normal 49 4 4" xfId="11407" xr:uid="{00000000-0005-0000-0000-0000A72C0000}"/>
    <cellStyle name="Normal 49 4 4 2" xfId="11408" xr:uid="{00000000-0005-0000-0000-0000A82C0000}"/>
    <cellStyle name="Normal 49 4 5" xfId="11409" xr:uid="{00000000-0005-0000-0000-0000A92C0000}"/>
    <cellStyle name="Normal 49 4 5 2" xfId="11410" xr:uid="{00000000-0005-0000-0000-0000AA2C0000}"/>
    <cellStyle name="Normal 49 4 6" xfId="11411" xr:uid="{00000000-0005-0000-0000-0000AB2C0000}"/>
    <cellStyle name="Normal 49 5" xfId="11412" xr:uid="{00000000-0005-0000-0000-0000AC2C0000}"/>
    <cellStyle name="Normal 49 5 2" xfId="11413" xr:uid="{00000000-0005-0000-0000-0000AD2C0000}"/>
    <cellStyle name="Normal 49 5 2 2" xfId="11414" xr:uid="{00000000-0005-0000-0000-0000AE2C0000}"/>
    <cellStyle name="Normal 49 5 3" xfId="11415" xr:uid="{00000000-0005-0000-0000-0000AF2C0000}"/>
    <cellStyle name="Normal 49 5 3 2" xfId="11416" xr:uid="{00000000-0005-0000-0000-0000B02C0000}"/>
    <cellStyle name="Normal 49 5 4" xfId="11417" xr:uid="{00000000-0005-0000-0000-0000B12C0000}"/>
    <cellStyle name="Normal 49 6" xfId="11418" xr:uid="{00000000-0005-0000-0000-0000B22C0000}"/>
    <cellStyle name="Normal 49 6 2" xfId="11419" xr:uid="{00000000-0005-0000-0000-0000B32C0000}"/>
    <cellStyle name="Normal 49 7" xfId="11420" xr:uid="{00000000-0005-0000-0000-0000B42C0000}"/>
    <cellStyle name="Normal 49 7 2" xfId="11421" xr:uid="{00000000-0005-0000-0000-0000B52C0000}"/>
    <cellStyle name="Normal 49 8" xfId="11422" xr:uid="{00000000-0005-0000-0000-0000B62C0000}"/>
    <cellStyle name="Normal 49 8 2" xfId="11423" xr:uid="{00000000-0005-0000-0000-0000B72C0000}"/>
    <cellStyle name="Normal 49 9" xfId="11424" xr:uid="{00000000-0005-0000-0000-0000B82C0000}"/>
    <cellStyle name="Normal 5" xfId="11425" xr:uid="{00000000-0005-0000-0000-0000B92C0000}"/>
    <cellStyle name="Normal 5 2" xfId="11426" xr:uid="{00000000-0005-0000-0000-0000BA2C0000}"/>
    <cellStyle name="Normal 5 2 2" xfId="11427" xr:uid="{00000000-0005-0000-0000-0000BB2C0000}"/>
    <cellStyle name="Normal 5 2 3" xfId="11428" xr:uid="{00000000-0005-0000-0000-0000BC2C0000}"/>
    <cellStyle name="Normal 5 2 3 2" xfId="11429" xr:uid="{00000000-0005-0000-0000-0000BD2C0000}"/>
    <cellStyle name="Normal 5 2 3 2 2" xfId="11430" xr:uid="{00000000-0005-0000-0000-0000BE2C0000}"/>
    <cellStyle name="Normal 5 2 3 2 2 2" xfId="11431" xr:uid="{00000000-0005-0000-0000-0000BF2C0000}"/>
    <cellStyle name="Normal 5 2 3 2 2 2 2" xfId="11432" xr:uid="{00000000-0005-0000-0000-0000C02C0000}"/>
    <cellStyle name="Normal 5 2 3 2 2 2 2 2" xfId="11433" xr:uid="{00000000-0005-0000-0000-0000C12C0000}"/>
    <cellStyle name="Normal 5 2 3 2 2 2 3" xfId="11434" xr:uid="{00000000-0005-0000-0000-0000C22C0000}"/>
    <cellStyle name="Normal 5 2 3 2 2 2 3 2" xfId="11435" xr:uid="{00000000-0005-0000-0000-0000C32C0000}"/>
    <cellStyle name="Normal 5 2 3 2 2 2 4" xfId="11436" xr:uid="{00000000-0005-0000-0000-0000C42C0000}"/>
    <cellStyle name="Normal 5 2 3 2 2 3" xfId="11437" xr:uid="{00000000-0005-0000-0000-0000C52C0000}"/>
    <cellStyle name="Normal 5 2 3 2 2 3 2" xfId="11438" xr:uid="{00000000-0005-0000-0000-0000C62C0000}"/>
    <cellStyle name="Normal 5 2 3 2 2 4" xfId="11439" xr:uid="{00000000-0005-0000-0000-0000C72C0000}"/>
    <cellStyle name="Normal 5 2 3 2 2 4 2" xfId="11440" xr:uid="{00000000-0005-0000-0000-0000C82C0000}"/>
    <cellStyle name="Normal 5 2 3 2 2 5" xfId="11441" xr:uid="{00000000-0005-0000-0000-0000C92C0000}"/>
    <cellStyle name="Normal 5 2 3 2 2 5 2" xfId="11442" xr:uid="{00000000-0005-0000-0000-0000CA2C0000}"/>
    <cellStyle name="Normal 5 2 3 2 2 6" xfId="11443" xr:uid="{00000000-0005-0000-0000-0000CB2C0000}"/>
    <cellStyle name="Normal 5 2 3 2 3" xfId="11444" xr:uid="{00000000-0005-0000-0000-0000CC2C0000}"/>
    <cellStyle name="Normal 5 2 3 2 3 2" xfId="11445" xr:uid="{00000000-0005-0000-0000-0000CD2C0000}"/>
    <cellStyle name="Normal 5 2 3 2 3 2 2" xfId="11446" xr:uid="{00000000-0005-0000-0000-0000CE2C0000}"/>
    <cellStyle name="Normal 5 2 3 2 3 3" xfId="11447" xr:uid="{00000000-0005-0000-0000-0000CF2C0000}"/>
    <cellStyle name="Normal 5 2 3 2 3 3 2" xfId="11448" xr:uid="{00000000-0005-0000-0000-0000D02C0000}"/>
    <cellStyle name="Normal 5 2 3 2 3 4" xfId="11449" xr:uid="{00000000-0005-0000-0000-0000D12C0000}"/>
    <cellStyle name="Normal 5 2 3 2 4" xfId="11450" xr:uid="{00000000-0005-0000-0000-0000D22C0000}"/>
    <cellStyle name="Normal 5 2 3 2 4 2" xfId="11451" xr:uid="{00000000-0005-0000-0000-0000D32C0000}"/>
    <cellStyle name="Normal 5 2 3 2 5" xfId="11452" xr:uid="{00000000-0005-0000-0000-0000D42C0000}"/>
    <cellStyle name="Normal 5 2 3 2 5 2" xfId="11453" xr:uid="{00000000-0005-0000-0000-0000D52C0000}"/>
    <cellStyle name="Normal 5 2 3 2 6" xfId="11454" xr:uid="{00000000-0005-0000-0000-0000D62C0000}"/>
    <cellStyle name="Normal 5 2 3 2 6 2" xfId="11455" xr:uid="{00000000-0005-0000-0000-0000D72C0000}"/>
    <cellStyle name="Normal 5 2 3 2 7" xfId="11456" xr:uid="{00000000-0005-0000-0000-0000D82C0000}"/>
    <cellStyle name="Normal 5 2 3 3" xfId="11457" xr:uid="{00000000-0005-0000-0000-0000D92C0000}"/>
    <cellStyle name="Normal 5 2 3 3 2" xfId="11458" xr:uid="{00000000-0005-0000-0000-0000DA2C0000}"/>
    <cellStyle name="Normal 5 2 3 3 2 2" xfId="11459" xr:uid="{00000000-0005-0000-0000-0000DB2C0000}"/>
    <cellStyle name="Normal 5 2 3 3 2 2 2" xfId="11460" xr:uid="{00000000-0005-0000-0000-0000DC2C0000}"/>
    <cellStyle name="Normal 5 2 3 3 2 2 2 2" xfId="11461" xr:uid="{00000000-0005-0000-0000-0000DD2C0000}"/>
    <cellStyle name="Normal 5 2 3 3 2 2 3" xfId="11462" xr:uid="{00000000-0005-0000-0000-0000DE2C0000}"/>
    <cellStyle name="Normal 5 2 3 3 2 2 3 2" xfId="11463" xr:uid="{00000000-0005-0000-0000-0000DF2C0000}"/>
    <cellStyle name="Normal 5 2 3 3 2 2 4" xfId="11464" xr:uid="{00000000-0005-0000-0000-0000E02C0000}"/>
    <cellStyle name="Normal 5 2 3 3 2 3" xfId="11465" xr:uid="{00000000-0005-0000-0000-0000E12C0000}"/>
    <cellStyle name="Normal 5 2 3 3 2 3 2" xfId="11466" xr:uid="{00000000-0005-0000-0000-0000E22C0000}"/>
    <cellStyle name="Normal 5 2 3 3 2 4" xfId="11467" xr:uid="{00000000-0005-0000-0000-0000E32C0000}"/>
    <cellStyle name="Normal 5 2 3 3 2 4 2" xfId="11468" xr:uid="{00000000-0005-0000-0000-0000E42C0000}"/>
    <cellStyle name="Normal 5 2 3 3 2 5" xfId="11469" xr:uid="{00000000-0005-0000-0000-0000E52C0000}"/>
    <cellStyle name="Normal 5 2 3 3 2 5 2" xfId="11470" xr:uid="{00000000-0005-0000-0000-0000E62C0000}"/>
    <cellStyle name="Normal 5 2 3 3 2 6" xfId="11471" xr:uid="{00000000-0005-0000-0000-0000E72C0000}"/>
    <cellStyle name="Normal 5 2 3 3 3" xfId="11472" xr:uid="{00000000-0005-0000-0000-0000E82C0000}"/>
    <cellStyle name="Normal 5 2 3 3 3 2" xfId="11473" xr:uid="{00000000-0005-0000-0000-0000E92C0000}"/>
    <cellStyle name="Normal 5 2 3 3 3 2 2" xfId="11474" xr:uid="{00000000-0005-0000-0000-0000EA2C0000}"/>
    <cellStyle name="Normal 5 2 3 3 3 3" xfId="11475" xr:uid="{00000000-0005-0000-0000-0000EB2C0000}"/>
    <cellStyle name="Normal 5 2 3 3 3 3 2" xfId="11476" xr:uid="{00000000-0005-0000-0000-0000EC2C0000}"/>
    <cellStyle name="Normal 5 2 3 3 3 4" xfId="11477" xr:uid="{00000000-0005-0000-0000-0000ED2C0000}"/>
    <cellStyle name="Normal 5 2 3 3 4" xfId="11478" xr:uid="{00000000-0005-0000-0000-0000EE2C0000}"/>
    <cellStyle name="Normal 5 2 3 3 4 2" xfId="11479" xr:uid="{00000000-0005-0000-0000-0000EF2C0000}"/>
    <cellStyle name="Normal 5 2 3 3 5" xfId="11480" xr:uid="{00000000-0005-0000-0000-0000F02C0000}"/>
    <cellStyle name="Normal 5 2 3 3 5 2" xfId="11481" xr:uid="{00000000-0005-0000-0000-0000F12C0000}"/>
    <cellStyle name="Normal 5 2 3 3 6" xfId="11482" xr:uid="{00000000-0005-0000-0000-0000F22C0000}"/>
    <cellStyle name="Normal 5 2 3 3 6 2" xfId="11483" xr:uid="{00000000-0005-0000-0000-0000F32C0000}"/>
    <cellStyle name="Normal 5 2 3 3 7" xfId="11484" xr:uid="{00000000-0005-0000-0000-0000F42C0000}"/>
    <cellStyle name="Normal 5 2 3 4" xfId="11485" xr:uid="{00000000-0005-0000-0000-0000F52C0000}"/>
    <cellStyle name="Normal 5 2 3 4 2" xfId="11486" xr:uid="{00000000-0005-0000-0000-0000F62C0000}"/>
    <cellStyle name="Normal 5 2 3 4 2 2" xfId="11487" xr:uid="{00000000-0005-0000-0000-0000F72C0000}"/>
    <cellStyle name="Normal 5 2 3 4 2 2 2" xfId="11488" xr:uid="{00000000-0005-0000-0000-0000F82C0000}"/>
    <cellStyle name="Normal 5 2 3 4 2 3" xfId="11489" xr:uid="{00000000-0005-0000-0000-0000F92C0000}"/>
    <cellStyle name="Normal 5 2 3 4 2 3 2" xfId="11490" xr:uid="{00000000-0005-0000-0000-0000FA2C0000}"/>
    <cellStyle name="Normal 5 2 3 4 2 4" xfId="11491" xr:uid="{00000000-0005-0000-0000-0000FB2C0000}"/>
    <cellStyle name="Normal 5 2 3 4 3" xfId="11492" xr:uid="{00000000-0005-0000-0000-0000FC2C0000}"/>
    <cellStyle name="Normal 5 2 3 4 3 2" xfId="11493" xr:uid="{00000000-0005-0000-0000-0000FD2C0000}"/>
    <cellStyle name="Normal 5 2 3 4 4" xfId="11494" xr:uid="{00000000-0005-0000-0000-0000FE2C0000}"/>
    <cellStyle name="Normal 5 2 3 4 4 2" xfId="11495" xr:uid="{00000000-0005-0000-0000-0000FF2C0000}"/>
    <cellStyle name="Normal 5 2 3 4 5" xfId="11496" xr:uid="{00000000-0005-0000-0000-0000002D0000}"/>
    <cellStyle name="Normal 5 2 3 4 5 2" xfId="11497" xr:uid="{00000000-0005-0000-0000-0000012D0000}"/>
    <cellStyle name="Normal 5 2 3 4 6" xfId="11498" xr:uid="{00000000-0005-0000-0000-0000022D0000}"/>
    <cellStyle name="Normal 5 2 3 5" xfId="11499" xr:uid="{00000000-0005-0000-0000-0000032D0000}"/>
    <cellStyle name="Normal 5 2 3 5 2" xfId="11500" xr:uid="{00000000-0005-0000-0000-0000042D0000}"/>
    <cellStyle name="Normal 5 2 3 5 2 2" xfId="11501" xr:uid="{00000000-0005-0000-0000-0000052D0000}"/>
    <cellStyle name="Normal 5 2 3 5 3" xfId="11502" xr:uid="{00000000-0005-0000-0000-0000062D0000}"/>
    <cellStyle name="Normal 5 2 3 5 3 2" xfId="11503" xr:uid="{00000000-0005-0000-0000-0000072D0000}"/>
    <cellStyle name="Normal 5 2 3 5 4" xfId="11504" xr:uid="{00000000-0005-0000-0000-0000082D0000}"/>
    <cellStyle name="Normal 5 2 3 6" xfId="11505" xr:uid="{00000000-0005-0000-0000-0000092D0000}"/>
    <cellStyle name="Normal 5 2 3 6 2" xfId="11506" xr:uid="{00000000-0005-0000-0000-00000A2D0000}"/>
    <cellStyle name="Normal 5 2 3 7" xfId="11507" xr:uid="{00000000-0005-0000-0000-00000B2D0000}"/>
    <cellStyle name="Normal 5 2 3 7 2" xfId="11508" xr:uid="{00000000-0005-0000-0000-00000C2D0000}"/>
    <cellStyle name="Normal 5 2 3 8" xfId="11509" xr:uid="{00000000-0005-0000-0000-00000D2D0000}"/>
    <cellStyle name="Normal 5 2 3 8 2" xfId="11510" xr:uid="{00000000-0005-0000-0000-00000E2D0000}"/>
    <cellStyle name="Normal 5 2 3 9" xfId="11511" xr:uid="{00000000-0005-0000-0000-00000F2D0000}"/>
    <cellStyle name="Normal 5 3" xfId="11512" xr:uid="{00000000-0005-0000-0000-0000102D0000}"/>
    <cellStyle name="Normal 5 3 2" xfId="11513" xr:uid="{00000000-0005-0000-0000-0000112D0000}"/>
    <cellStyle name="Normal 5 4" xfId="11514" xr:uid="{00000000-0005-0000-0000-0000122D0000}"/>
    <cellStyle name="Normal 5 4 2" xfId="11515" xr:uid="{00000000-0005-0000-0000-0000132D0000}"/>
    <cellStyle name="Normal 5 5" xfId="11516" xr:uid="{00000000-0005-0000-0000-0000142D0000}"/>
    <cellStyle name="Normal 5 6" xfId="11517" xr:uid="{00000000-0005-0000-0000-0000152D0000}"/>
    <cellStyle name="Normal 50" xfId="11518" xr:uid="{00000000-0005-0000-0000-0000162D0000}"/>
    <cellStyle name="Normal 50 2" xfId="11519" xr:uid="{00000000-0005-0000-0000-0000172D0000}"/>
    <cellStyle name="Normal 50 2 2" xfId="11520" xr:uid="{00000000-0005-0000-0000-0000182D0000}"/>
    <cellStyle name="Normal 50 2 2 2" xfId="11521" xr:uid="{00000000-0005-0000-0000-0000192D0000}"/>
    <cellStyle name="Normal 50 2 2 2 2" xfId="11522" xr:uid="{00000000-0005-0000-0000-00001A2D0000}"/>
    <cellStyle name="Normal 50 2 2 2 2 2" xfId="11523" xr:uid="{00000000-0005-0000-0000-00001B2D0000}"/>
    <cellStyle name="Normal 50 2 2 2 3" xfId="11524" xr:uid="{00000000-0005-0000-0000-00001C2D0000}"/>
    <cellStyle name="Normal 50 2 2 2 3 2" xfId="11525" xr:uid="{00000000-0005-0000-0000-00001D2D0000}"/>
    <cellStyle name="Normal 50 2 2 2 4" xfId="11526" xr:uid="{00000000-0005-0000-0000-00001E2D0000}"/>
    <cellStyle name="Normal 50 2 2 3" xfId="11527" xr:uid="{00000000-0005-0000-0000-00001F2D0000}"/>
    <cellStyle name="Normal 50 2 2 3 2" xfId="11528" xr:uid="{00000000-0005-0000-0000-0000202D0000}"/>
    <cellStyle name="Normal 50 2 2 4" xfId="11529" xr:uid="{00000000-0005-0000-0000-0000212D0000}"/>
    <cellStyle name="Normal 50 2 2 4 2" xfId="11530" xr:uid="{00000000-0005-0000-0000-0000222D0000}"/>
    <cellStyle name="Normal 50 2 2 5" xfId="11531" xr:uid="{00000000-0005-0000-0000-0000232D0000}"/>
    <cellStyle name="Normal 50 2 2 5 2" xfId="11532" xr:uid="{00000000-0005-0000-0000-0000242D0000}"/>
    <cellStyle name="Normal 50 2 2 6" xfId="11533" xr:uid="{00000000-0005-0000-0000-0000252D0000}"/>
    <cellStyle name="Normal 50 2 3" xfId="11534" xr:uid="{00000000-0005-0000-0000-0000262D0000}"/>
    <cellStyle name="Normal 50 2 3 2" xfId="11535" xr:uid="{00000000-0005-0000-0000-0000272D0000}"/>
    <cellStyle name="Normal 50 2 3 2 2" xfId="11536" xr:uid="{00000000-0005-0000-0000-0000282D0000}"/>
    <cellStyle name="Normal 50 2 3 3" xfId="11537" xr:uid="{00000000-0005-0000-0000-0000292D0000}"/>
    <cellStyle name="Normal 50 2 3 3 2" xfId="11538" xr:uid="{00000000-0005-0000-0000-00002A2D0000}"/>
    <cellStyle name="Normal 50 2 3 4" xfId="11539" xr:uid="{00000000-0005-0000-0000-00002B2D0000}"/>
    <cellStyle name="Normal 50 2 4" xfId="11540" xr:uid="{00000000-0005-0000-0000-00002C2D0000}"/>
    <cellStyle name="Normal 50 2 4 2" xfId="11541" xr:uid="{00000000-0005-0000-0000-00002D2D0000}"/>
    <cellStyle name="Normal 50 2 5" xfId="11542" xr:uid="{00000000-0005-0000-0000-00002E2D0000}"/>
    <cellStyle name="Normal 50 2 5 2" xfId="11543" xr:uid="{00000000-0005-0000-0000-00002F2D0000}"/>
    <cellStyle name="Normal 50 2 6" xfId="11544" xr:uid="{00000000-0005-0000-0000-0000302D0000}"/>
    <cellStyle name="Normal 50 2 6 2" xfId="11545" xr:uid="{00000000-0005-0000-0000-0000312D0000}"/>
    <cellStyle name="Normal 50 2 7" xfId="11546" xr:uid="{00000000-0005-0000-0000-0000322D0000}"/>
    <cellStyle name="Normal 50 3" xfId="11547" xr:uid="{00000000-0005-0000-0000-0000332D0000}"/>
    <cellStyle name="Normal 50 3 2" xfId="11548" xr:uid="{00000000-0005-0000-0000-0000342D0000}"/>
    <cellStyle name="Normal 50 3 2 2" xfId="11549" xr:uid="{00000000-0005-0000-0000-0000352D0000}"/>
    <cellStyle name="Normal 50 3 2 2 2" xfId="11550" xr:uid="{00000000-0005-0000-0000-0000362D0000}"/>
    <cellStyle name="Normal 50 3 2 2 2 2" xfId="11551" xr:uid="{00000000-0005-0000-0000-0000372D0000}"/>
    <cellStyle name="Normal 50 3 2 2 3" xfId="11552" xr:uid="{00000000-0005-0000-0000-0000382D0000}"/>
    <cellStyle name="Normal 50 3 2 2 3 2" xfId="11553" xr:uid="{00000000-0005-0000-0000-0000392D0000}"/>
    <cellStyle name="Normal 50 3 2 2 4" xfId="11554" xr:uid="{00000000-0005-0000-0000-00003A2D0000}"/>
    <cellStyle name="Normal 50 3 2 3" xfId="11555" xr:uid="{00000000-0005-0000-0000-00003B2D0000}"/>
    <cellStyle name="Normal 50 3 2 3 2" xfId="11556" xr:uid="{00000000-0005-0000-0000-00003C2D0000}"/>
    <cellStyle name="Normal 50 3 2 4" xfId="11557" xr:uid="{00000000-0005-0000-0000-00003D2D0000}"/>
    <cellStyle name="Normal 50 3 2 4 2" xfId="11558" xr:uid="{00000000-0005-0000-0000-00003E2D0000}"/>
    <cellStyle name="Normal 50 3 2 5" xfId="11559" xr:uid="{00000000-0005-0000-0000-00003F2D0000}"/>
    <cellStyle name="Normal 50 3 2 5 2" xfId="11560" xr:uid="{00000000-0005-0000-0000-0000402D0000}"/>
    <cellStyle name="Normal 50 3 2 6" xfId="11561" xr:uid="{00000000-0005-0000-0000-0000412D0000}"/>
    <cellStyle name="Normal 50 3 3" xfId="11562" xr:uid="{00000000-0005-0000-0000-0000422D0000}"/>
    <cellStyle name="Normal 50 3 3 2" xfId="11563" xr:uid="{00000000-0005-0000-0000-0000432D0000}"/>
    <cellStyle name="Normal 50 3 3 2 2" xfId="11564" xr:uid="{00000000-0005-0000-0000-0000442D0000}"/>
    <cellStyle name="Normal 50 3 3 3" xfId="11565" xr:uid="{00000000-0005-0000-0000-0000452D0000}"/>
    <cellStyle name="Normal 50 3 3 3 2" xfId="11566" xr:uid="{00000000-0005-0000-0000-0000462D0000}"/>
    <cellStyle name="Normal 50 3 3 4" xfId="11567" xr:uid="{00000000-0005-0000-0000-0000472D0000}"/>
    <cellStyle name="Normal 50 3 4" xfId="11568" xr:uid="{00000000-0005-0000-0000-0000482D0000}"/>
    <cellStyle name="Normal 50 3 4 2" xfId="11569" xr:uid="{00000000-0005-0000-0000-0000492D0000}"/>
    <cellStyle name="Normal 50 3 5" xfId="11570" xr:uid="{00000000-0005-0000-0000-00004A2D0000}"/>
    <cellStyle name="Normal 50 3 5 2" xfId="11571" xr:uid="{00000000-0005-0000-0000-00004B2D0000}"/>
    <cellStyle name="Normal 50 3 6" xfId="11572" xr:uid="{00000000-0005-0000-0000-00004C2D0000}"/>
    <cellStyle name="Normal 50 3 6 2" xfId="11573" xr:uid="{00000000-0005-0000-0000-00004D2D0000}"/>
    <cellStyle name="Normal 50 3 7" xfId="11574" xr:uid="{00000000-0005-0000-0000-00004E2D0000}"/>
    <cellStyle name="Normal 50 4" xfId="11575" xr:uid="{00000000-0005-0000-0000-00004F2D0000}"/>
    <cellStyle name="Normal 50 4 2" xfId="11576" xr:uid="{00000000-0005-0000-0000-0000502D0000}"/>
    <cellStyle name="Normal 50 4 2 2" xfId="11577" xr:uid="{00000000-0005-0000-0000-0000512D0000}"/>
    <cellStyle name="Normal 50 4 2 2 2" xfId="11578" xr:uid="{00000000-0005-0000-0000-0000522D0000}"/>
    <cellStyle name="Normal 50 4 2 3" xfId="11579" xr:uid="{00000000-0005-0000-0000-0000532D0000}"/>
    <cellStyle name="Normal 50 4 2 3 2" xfId="11580" xr:uid="{00000000-0005-0000-0000-0000542D0000}"/>
    <cellStyle name="Normal 50 4 2 4" xfId="11581" xr:uid="{00000000-0005-0000-0000-0000552D0000}"/>
    <cellStyle name="Normal 50 4 3" xfId="11582" xr:uid="{00000000-0005-0000-0000-0000562D0000}"/>
    <cellStyle name="Normal 50 4 3 2" xfId="11583" xr:uid="{00000000-0005-0000-0000-0000572D0000}"/>
    <cellStyle name="Normal 50 4 4" xfId="11584" xr:uid="{00000000-0005-0000-0000-0000582D0000}"/>
    <cellStyle name="Normal 50 4 4 2" xfId="11585" xr:uid="{00000000-0005-0000-0000-0000592D0000}"/>
    <cellStyle name="Normal 50 4 5" xfId="11586" xr:uid="{00000000-0005-0000-0000-00005A2D0000}"/>
    <cellStyle name="Normal 50 4 5 2" xfId="11587" xr:uid="{00000000-0005-0000-0000-00005B2D0000}"/>
    <cellStyle name="Normal 50 4 6" xfId="11588" xr:uid="{00000000-0005-0000-0000-00005C2D0000}"/>
    <cellStyle name="Normal 50 5" xfId="11589" xr:uid="{00000000-0005-0000-0000-00005D2D0000}"/>
    <cellStyle name="Normal 50 5 2" xfId="11590" xr:uid="{00000000-0005-0000-0000-00005E2D0000}"/>
    <cellStyle name="Normal 50 5 2 2" xfId="11591" xr:uid="{00000000-0005-0000-0000-00005F2D0000}"/>
    <cellStyle name="Normal 50 5 3" xfId="11592" xr:uid="{00000000-0005-0000-0000-0000602D0000}"/>
    <cellStyle name="Normal 50 5 3 2" xfId="11593" xr:uid="{00000000-0005-0000-0000-0000612D0000}"/>
    <cellStyle name="Normal 50 5 4" xfId="11594" xr:uid="{00000000-0005-0000-0000-0000622D0000}"/>
    <cellStyle name="Normal 50 6" xfId="11595" xr:uid="{00000000-0005-0000-0000-0000632D0000}"/>
    <cellStyle name="Normal 50 6 2" xfId="11596" xr:uid="{00000000-0005-0000-0000-0000642D0000}"/>
    <cellStyle name="Normal 50 7" xfId="11597" xr:uid="{00000000-0005-0000-0000-0000652D0000}"/>
    <cellStyle name="Normal 50 7 2" xfId="11598" xr:uid="{00000000-0005-0000-0000-0000662D0000}"/>
    <cellStyle name="Normal 50 8" xfId="11599" xr:uid="{00000000-0005-0000-0000-0000672D0000}"/>
    <cellStyle name="Normal 50 8 2" xfId="11600" xr:uid="{00000000-0005-0000-0000-0000682D0000}"/>
    <cellStyle name="Normal 50 9" xfId="11601" xr:uid="{00000000-0005-0000-0000-0000692D0000}"/>
    <cellStyle name="Normal 51" xfId="11602" xr:uid="{00000000-0005-0000-0000-00006A2D0000}"/>
    <cellStyle name="Normal 51 2" xfId="11603" xr:uid="{00000000-0005-0000-0000-00006B2D0000}"/>
    <cellStyle name="Normal 51 2 2" xfId="11604" xr:uid="{00000000-0005-0000-0000-00006C2D0000}"/>
    <cellStyle name="Normal 51 2 2 2" xfId="11605" xr:uid="{00000000-0005-0000-0000-00006D2D0000}"/>
    <cellStyle name="Normal 51 2 2 2 2" xfId="11606" xr:uid="{00000000-0005-0000-0000-00006E2D0000}"/>
    <cellStyle name="Normal 51 2 2 2 2 2" xfId="11607" xr:uid="{00000000-0005-0000-0000-00006F2D0000}"/>
    <cellStyle name="Normal 51 2 2 2 3" xfId="11608" xr:uid="{00000000-0005-0000-0000-0000702D0000}"/>
    <cellStyle name="Normal 51 2 2 2 3 2" xfId="11609" xr:uid="{00000000-0005-0000-0000-0000712D0000}"/>
    <cellStyle name="Normal 51 2 2 2 4" xfId="11610" xr:uid="{00000000-0005-0000-0000-0000722D0000}"/>
    <cellStyle name="Normal 51 2 2 3" xfId="11611" xr:uid="{00000000-0005-0000-0000-0000732D0000}"/>
    <cellStyle name="Normal 51 2 2 3 2" xfId="11612" xr:uid="{00000000-0005-0000-0000-0000742D0000}"/>
    <cellStyle name="Normal 51 2 2 4" xfId="11613" xr:uid="{00000000-0005-0000-0000-0000752D0000}"/>
    <cellStyle name="Normal 51 2 2 4 2" xfId="11614" xr:uid="{00000000-0005-0000-0000-0000762D0000}"/>
    <cellStyle name="Normal 51 2 2 5" xfId="11615" xr:uid="{00000000-0005-0000-0000-0000772D0000}"/>
    <cellStyle name="Normal 51 2 2 5 2" xfId="11616" xr:uid="{00000000-0005-0000-0000-0000782D0000}"/>
    <cellStyle name="Normal 51 2 2 6" xfId="11617" xr:uid="{00000000-0005-0000-0000-0000792D0000}"/>
    <cellStyle name="Normal 51 2 3" xfId="11618" xr:uid="{00000000-0005-0000-0000-00007A2D0000}"/>
    <cellStyle name="Normal 51 2 3 2" xfId="11619" xr:uid="{00000000-0005-0000-0000-00007B2D0000}"/>
    <cellStyle name="Normal 51 2 3 2 2" xfId="11620" xr:uid="{00000000-0005-0000-0000-00007C2D0000}"/>
    <cellStyle name="Normal 51 2 3 3" xfId="11621" xr:uid="{00000000-0005-0000-0000-00007D2D0000}"/>
    <cellStyle name="Normal 51 2 3 3 2" xfId="11622" xr:uid="{00000000-0005-0000-0000-00007E2D0000}"/>
    <cellStyle name="Normal 51 2 3 4" xfId="11623" xr:uid="{00000000-0005-0000-0000-00007F2D0000}"/>
    <cellStyle name="Normal 51 2 4" xfId="11624" xr:uid="{00000000-0005-0000-0000-0000802D0000}"/>
    <cellStyle name="Normal 51 2 4 2" xfId="11625" xr:uid="{00000000-0005-0000-0000-0000812D0000}"/>
    <cellStyle name="Normal 51 2 5" xfId="11626" xr:uid="{00000000-0005-0000-0000-0000822D0000}"/>
    <cellStyle name="Normal 51 2 5 2" xfId="11627" xr:uid="{00000000-0005-0000-0000-0000832D0000}"/>
    <cellStyle name="Normal 51 2 6" xfId="11628" xr:uid="{00000000-0005-0000-0000-0000842D0000}"/>
    <cellStyle name="Normal 51 2 6 2" xfId="11629" xr:uid="{00000000-0005-0000-0000-0000852D0000}"/>
    <cellStyle name="Normal 51 2 7" xfId="11630" xr:uid="{00000000-0005-0000-0000-0000862D0000}"/>
    <cellStyle name="Normal 51 3" xfId="11631" xr:uid="{00000000-0005-0000-0000-0000872D0000}"/>
    <cellStyle name="Normal 51 3 2" xfId="11632" xr:uid="{00000000-0005-0000-0000-0000882D0000}"/>
    <cellStyle name="Normal 51 3 2 2" xfId="11633" xr:uid="{00000000-0005-0000-0000-0000892D0000}"/>
    <cellStyle name="Normal 51 3 2 2 2" xfId="11634" xr:uid="{00000000-0005-0000-0000-00008A2D0000}"/>
    <cellStyle name="Normal 51 3 2 2 2 2" xfId="11635" xr:uid="{00000000-0005-0000-0000-00008B2D0000}"/>
    <cellStyle name="Normal 51 3 2 2 3" xfId="11636" xr:uid="{00000000-0005-0000-0000-00008C2D0000}"/>
    <cellStyle name="Normal 51 3 2 2 3 2" xfId="11637" xr:uid="{00000000-0005-0000-0000-00008D2D0000}"/>
    <cellStyle name="Normal 51 3 2 2 4" xfId="11638" xr:uid="{00000000-0005-0000-0000-00008E2D0000}"/>
    <cellStyle name="Normal 51 3 2 3" xfId="11639" xr:uid="{00000000-0005-0000-0000-00008F2D0000}"/>
    <cellStyle name="Normal 51 3 2 3 2" xfId="11640" xr:uid="{00000000-0005-0000-0000-0000902D0000}"/>
    <cellStyle name="Normal 51 3 2 4" xfId="11641" xr:uid="{00000000-0005-0000-0000-0000912D0000}"/>
    <cellStyle name="Normal 51 3 2 4 2" xfId="11642" xr:uid="{00000000-0005-0000-0000-0000922D0000}"/>
    <cellStyle name="Normal 51 3 2 5" xfId="11643" xr:uid="{00000000-0005-0000-0000-0000932D0000}"/>
    <cellStyle name="Normal 51 3 2 5 2" xfId="11644" xr:uid="{00000000-0005-0000-0000-0000942D0000}"/>
    <cellStyle name="Normal 51 3 2 6" xfId="11645" xr:uid="{00000000-0005-0000-0000-0000952D0000}"/>
    <cellStyle name="Normal 51 3 3" xfId="11646" xr:uid="{00000000-0005-0000-0000-0000962D0000}"/>
    <cellStyle name="Normal 51 3 3 2" xfId="11647" xr:uid="{00000000-0005-0000-0000-0000972D0000}"/>
    <cellStyle name="Normal 51 3 3 2 2" xfId="11648" xr:uid="{00000000-0005-0000-0000-0000982D0000}"/>
    <cellStyle name="Normal 51 3 3 3" xfId="11649" xr:uid="{00000000-0005-0000-0000-0000992D0000}"/>
    <cellStyle name="Normal 51 3 3 3 2" xfId="11650" xr:uid="{00000000-0005-0000-0000-00009A2D0000}"/>
    <cellStyle name="Normal 51 3 3 4" xfId="11651" xr:uid="{00000000-0005-0000-0000-00009B2D0000}"/>
    <cellStyle name="Normal 51 3 4" xfId="11652" xr:uid="{00000000-0005-0000-0000-00009C2D0000}"/>
    <cellStyle name="Normal 51 3 4 2" xfId="11653" xr:uid="{00000000-0005-0000-0000-00009D2D0000}"/>
    <cellStyle name="Normal 51 3 5" xfId="11654" xr:uid="{00000000-0005-0000-0000-00009E2D0000}"/>
    <cellStyle name="Normal 51 3 5 2" xfId="11655" xr:uid="{00000000-0005-0000-0000-00009F2D0000}"/>
    <cellStyle name="Normal 51 3 6" xfId="11656" xr:uid="{00000000-0005-0000-0000-0000A02D0000}"/>
    <cellStyle name="Normal 51 3 6 2" xfId="11657" xr:uid="{00000000-0005-0000-0000-0000A12D0000}"/>
    <cellStyle name="Normal 51 3 7" xfId="11658" xr:uid="{00000000-0005-0000-0000-0000A22D0000}"/>
    <cellStyle name="Normal 51 4" xfId="11659" xr:uid="{00000000-0005-0000-0000-0000A32D0000}"/>
    <cellStyle name="Normal 51 4 2" xfId="11660" xr:uid="{00000000-0005-0000-0000-0000A42D0000}"/>
    <cellStyle name="Normal 51 4 2 2" xfId="11661" xr:uid="{00000000-0005-0000-0000-0000A52D0000}"/>
    <cellStyle name="Normal 51 4 2 2 2" xfId="11662" xr:uid="{00000000-0005-0000-0000-0000A62D0000}"/>
    <cellStyle name="Normal 51 4 2 3" xfId="11663" xr:uid="{00000000-0005-0000-0000-0000A72D0000}"/>
    <cellStyle name="Normal 51 4 2 3 2" xfId="11664" xr:uid="{00000000-0005-0000-0000-0000A82D0000}"/>
    <cellStyle name="Normal 51 4 2 4" xfId="11665" xr:uid="{00000000-0005-0000-0000-0000A92D0000}"/>
    <cellStyle name="Normal 51 4 3" xfId="11666" xr:uid="{00000000-0005-0000-0000-0000AA2D0000}"/>
    <cellStyle name="Normal 51 4 3 2" xfId="11667" xr:uid="{00000000-0005-0000-0000-0000AB2D0000}"/>
    <cellStyle name="Normal 51 4 4" xfId="11668" xr:uid="{00000000-0005-0000-0000-0000AC2D0000}"/>
    <cellStyle name="Normal 51 4 4 2" xfId="11669" xr:uid="{00000000-0005-0000-0000-0000AD2D0000}"/>
    <cellStyle name="Normal 51 4 5" xfId="11670" xr:uid="{00000000-0005-0000-0000-0000AE2D0000}"/>
    <cellStyle name="Normal 51 4 5 2" xfId="11671" xr:uid="{00000000-0005-0000-0000-0000AF2D0000}"/>
    <cellStyle name="Normal 51 4 6" xfId="11672" xr:uid="{00000000-0005-0000-0000-0000B02D0000}"/>
    <cellStyle name="Normal 51 5" xfId="11673" xr:uid="{00000000-0005-0000-0000-0000B12D0000}"/>
    <cellStyle name="Normal 51 5 2" xfId="11674" xr:uid="{00000000-0005-0000-0000-0000B22D0000}"/>
    <cellStyle name="Normal 51 5 2 2" xfId="11675" xr:uid="{00000000-0005-0000-0000-0000B32D0000}"/>
    <cellStyle name="Normal 51 5 3" xfId="11676" xr:uid="{00000000-0005-0000-0000-0000B42D0000}"/>
    <cellStyle name="Normal 51 5 3 2" xfId="11677" xr:uid="{00000000-0005-0000-0000-0000B52D0000}"/>
    <cellStyle name="Normal 51 5 4" xfId="11678" xr:uid="{00000000-0005-0000-0000-0000B62D0000}"/>
    <cellStyle name="Normal 51 6" xfId="11679" xr:uid="{00000000-0005-0000-0000-0000B72D0000}"/>
    <cellStyle name="Normal 51 6 2" xfId="11680" xr:uid="{00000000-0005-0000-0000-0000B82D0000}"/>
    <cellStyle name="Normal 51 7" xfId="11681" xr:uid="{00000000-0005-0000-0000-0000B92D0000}"/>
    <cellStyle name="Normal 51 7 2" xfId="11682" xr:uid="{00000000-0005-0000-0000-0000BA2D0000}"/>
    <cellStyle name="Normal 51 8" xfId="11683" xr:uid="{00000000-0005-0000-0000-0000BB2D0000}"/>
    <cellStyle name="Normal 51 8 2" xfId="11684" xr:uid="{00000000-0005-0000-0000-0000BC2D0000}"/>
    <cellStyle name="Normal 51 9" xfId="11685" xr:uid="{00000000-0005-0000-0000-0000BD2D0000}"/>
    <cellStyle name="Normal 52" xfId="11686" xr:uid="{00000000-0005-0000-0000-0000BE2D0000}"/>
    <cellStyle name="Normal 52 2" xfId="11687" xr:uid="{00000000-0005-0000-0000-0000BF2D0000}"/>
    <cellStyle name="Normal 52 2 2" xfId="11688" xr:uid="{00000000-0005-0000-0000-0000C02D0000}"/>
    <cellStyle name="Normal 52 2 2 2" xfId="11689" xr:uid="{00000000-0005-0000-0000-0000C12D0000}"/>
    <cellStyle name="Normal 52 2 2 2 2" xfId="11690" xr:uid="{00000000-0005-0000-0000-0000C22D0000}"/>
    <cellStyle name="Normal 52 2 2 2 2 2" xfId="11691" xr:uid="{00000000-0005-0000-0000-0000C32D0000}"/>
    <cellStyle name="Normal 52 2 2 2 3" xfId="11692" xr:uid="{00000000-0005-0000-0000-0000C42D0000}"/>
    <cellStyle name="Normal 52 2 2 2 3 2" xfId="11693" xr:uid="{00000000-0005-0000-0000-0000C52D0000}"/>
    <cellStyle name="Normal 52 2 2 2 4" xfId="11694" xr:uid="{00000000-0005-0000-0000-0000C62D0000}"/>
    <cellStyle name="Normal 52 2 2 3" xfId="11695" xr:uid="{00000000-0005-0000-0000-0000C72D0000}"/>
    <cellStyle name="Normal 52 2 2 3 2" xfId="11696" xr:uid="{00000000-0005-0000-0000-0000C82D0000}"/>
    <cellStyle name="Normal 52 2 2 4" xfId="11697" xr:uid="{00000000-0005-0000-0000-0000C92D0000}"/>
    <cellStyle name="Normal 52 2 2 4 2" xfId="11698" xr:uid="{00000000-0005-0000-0000-0000CA2D0000}"/>
    <cellStyle name="Normal 52 2 2 5" xfId="11699" xr:uid="{00000000-0005-0000-0000-0000CB2D0000}"/>
    <cellStyle name="Normal 52 2 2 5 2" xfId="11700" xr:uid="{00000000-0005-0000-0000-0000CC2D0000}"/>
    <cellStyle name="Normal 52 2 2 6" xfId="11701" xr:uid="{00000000-0005-0000-0000-0000CD2D0000}"/>
    <cellStyle name="Normal 52 2 3" xfId="11702" xr:uid="{00000000-0005-0000-0000-0000CE2D0000}"/>
    <cellStyle name="Normal 52 2 3 2" xfId="11703" xr:uid="{00000000-0005-0000-0000-0000CF2D0000}"/>
    <cellStyle name="Normal 52 2 3 2 2" xfId="11704" xr:uid="{00000000-0005-0000-0000-0000D02D0000}"/>
    <cellStyle name="Normal 52 2 3 3" xfId="11705" xr:uid="{00000000-0005-0000-0000-0000D12D0000}"/>
    <cellStyle name="Normal 52 2 3 3 2" xfId="11706" xr:uid="{00000000-0005-0000-0000-0000D22D0000}"/>
    <cellStyle name="Normal 52 2 3 4" xfId="11707" xr:uid="{00000000-0005-0000-0000-0000D32D0000}"/>
    <cellStyle name="Normal 52 2 4" xfId="11708" xr:uid="{00000000-0005-0000-0000-0000D42D0000}"/>
    <cellStyle name="Normal 52 2 4 2" xfId="11709" xr:uid="{00000000-0005-0000-0000-0000D52D0000}"/>
    <cellStyle name="Normal 52 2 5" xfId="11710" xr:uid="{00000000-0005-0000-0000-0000D62D0000}"/>
    <cellStyle name="Normal 52 2 5 2" xfId="11711" xr:uid="{00000000-0005-0000-0000-0000D72D0000}"/>
    <cellStyle name="Normal 52 2 6" xfId="11712" xr:uid="{00000000-0005-0000-0000-0000D82D0000}"/>
    <cellStyle name="Normal 52 2 6 2" xfId="11713" xr:uid="{00000000-0005-0000-0000-0000D92D0000}"/>
    <cellStyle name="Normal 52 2 7" xfId="11714" xr:uid="{00000000-0005-0000-0000-0000DA2D0000}"/>
    <cellStyle name="Normal 52 3" xfId="11715" xr:uid="{00000000-0005-0000-0000-0000DB2D0000}"/>
    <cellStyle name="Normal 52 3 2" xfId="11716" xr:uid="{00000000-0005-0000-0000-0000DC2D0000}"/>
    <cellStyle name="Normal 52 3 2 2" xfId="11717" xr:uid="{00000000-0005-0000-0000-0000DD2D0000}"/>
    <cellStyle name="Normal 52 3 2 2 2" xfId="11718" xr:uid="{00000000-0005-0000-0000-0000DE2D0000}"/>
    <cellStyle name="Normal 52 3 2 2 2 2" xfId="11719" xr:uid="{00000000-0005-0000-0000-0000DF2D0000}"/>
    <cellStyle name="Normal 52 3 2 2 3" xfId="11720" xr:uid="{00000000-0005-0000-0000-0000E02D0000}"/>
    <cellStyle name="Normal 52 3 2 2 3 2" xfId="11721" xr:uid="{00000000-0005-0000-0000-0000E12D0000}"/>
    <cellStyle name="Normal 52 3 2 2 4" xfId="11722" xr:uid="{00000000-0005-0000-0000-0000E22D0000}"/>
    <cellStyle name="Normal 52 3 2 3" xfId="11723" xr:uid="{00000000-0005-0000-0000-0000E32D0000}"/>
    <cellStyle name="Normal 52 3 2 3 2" xfId="11724" xr:uid="{00000000-0005-0000-0000-0000E42D0000}"/>
    <cellStyle name="Normal 52 3 2 4" xfId="11725" xr:uid="{00000000-0005-0000-0000-0000E52D0000}"/>
    <cellStyle name="Normal 52 3 2 4 2" xfId="11726" xr:uid="{00000000-0005-0000-0000-0000E62D0000}"/>
    <cellStyle name="Normal 52 3 2 5" xfId="11727" xr:uid="{00000000-0005-0000-0000-0000E72D0000}"/>
    <cellStyle name="Normal 52 3 2 5 2" xfId="11728" xr:uid="{00000000-0005-0000-0000-0000E82D0000}"/>
    <cellStyle name="Normal 52 3 2 6" xfId="11729" xr:uid="{00000000-0005-0000-0000-0000E92D0000}"/>
    <cellStyle name="Normal 52 3 3" xfId="11730" xr:uid="{00000000-0005-0000-0000-0000EA2D0000}"/>
    <cellStyle name="Normal 52 3 3 2" xfId="11731" xr:uid="{00000000-0005-0000-0000-0000EB2D0000}"/>
    <cellStyle name="Normal 52 3 3 2 2" xfId="11732" xr:uid="{00000000-0005-0000-0000-0000EC2D0000}"/>
    <cellStyle name="Normal 52 3 3 3" xfId="11733" xr:uid="{00000000-0005-0000-0000-0000ED2D0000}"/>
    <cellStyle name="Normal 52 3 3 3 2" xfId="11734" xr:uid="{00000000-0005-0000-0000-0000EE2D0000}"/>
    <cellStyle name="Normal 52 3 3 4" xfId="11735" xr:uid="{00000000-0005-0000-0000-0000EF2D0000}"/>
    <cellStyle name="Normal 52 3 4" xfId="11736" xr:uid="{00000000-0005-0000-0000-0000F02D0000}"/>
    <cellStyle name="Normal 52 3 4 2" xfId="11737" xr:uid="{00000000-0005-0000-0000-0000F12D0000}"/>
    <cellStyle name="Normal 52 3 5" xfId="11738" xr:uid="{00000000-0005-0000-0000-0000F22D0000}"/>
    <cellStyle name="Normal 52 3 5 2" xfId="11739" xr:uid="{00000000-0005-0000-0000-0000F32D0000}"/>
    <cellStyle name="Normal 52 3 6" xfId="11740" xr:uid="{00000000-0005-0000-0000-0000F42D0000}"/>
    <cellStyle name="Normal 52 3 6 2" xfId="11741" xr:uid="{00000000-0005-0000-0000-0000F52D0000}"/>
    <cellStyle name="Normal 52 3 7" xfId="11742" xr:uid="{00000000-0005-0000-0000-0000F62D0000}"/>
    <cellStyle name="Normal 52 4" xfId="11743" xr:uid="{00000000-0005-0000-0000-0000F72D0000}"/>
    <cellStyle name="Normal 52 4 2" xfId="11744" xr:uid="{00000000-0005-0000-0000-0000F82D0000}"/>
    <cellStyle name="Normal 52 4 2 2" xfId="11745" xr:uid="{00000000-0005-0000-0000-0000F92D0000}"/>
    <cellStyle name="Normal 52 4 2 2 2" xfId="11746" xr:uid="{00000000-0005-0000-0000-0000FA2D0000}"/>
    <cellStyle name="Normal 52 4 2 3" xfId="11747" xr:uid="{00000000-0005-0000-0000-0000FB2D0000}"/>
    <cellStyle name="Normal 52 4 2 3 2" xfId="11748" xr:uid="{00000000-0005-0000-0000-0000FC2D0000}"/>
    <cellStyle name="Normal 52 4 2 4" xfId="11749" xr:uid="{00000000-0005-0000-0000-0000FD2D0000}"/>
    <cellStyle name="Normal 52 4 3" xfId="11750" xr:uid="{00000000-0005-0000-0000-0000FE2D0000}"/>
    <cellStyle name="Normal 52 4 3 2" xfId="11751" xr:uid="{00000000-0005-0000-0000-0000FF2D0000}"/>
    <cellStyle name="Normal 52 4 4" xfId="11752" xr:uid="{00000000-0005-0000-0000-0000002E0000}"/>
    <cellStyle name="Normal 52 4 4 2" xfId="11753" xr:uid="{00000000-0005-0000-0000-0000012E0000}"/>
    <cellStyle name="Normal 52 4 5" xfId="11754" xr:uid="{00000000-0005-0000-0000-0000022E0000}"/>
    <cellStyle name="Normal 52 4 5 2" xfId="11755" xr:uid="{00000000-0005-0000-0000-0000032E0000}"/>
    <cellStyle name="Normal 52 4 6" xfId="11756" xr:uid="{00000000-0005-0000-0000-0000042E0000}"/>
    <cellStyle name="Normal 52 5" xfId="11757" xr:uid="{00000000-0005-0000-0000-0000052E0000}"/>
    <cellStyle name="Normal 52 5 2" xfId="11758" xr:uid="{00000000-0005-0000-0000-0000062E0000}"/>
    <cellStyle name="Normal 52 5 2 2" xfId="11759" xr:uid="{00000000-0005-0000-0000-0000072E0000}"/>
    <cellStyle name="Normal 52 5 3" xfId="11760" xr:uid="{00000000-0005-0000-0000-0000082E0000}"/>
    <cellStyle name="Normal 52 5 3 2" xfId="11761" xr:uid="{00000000-0005-0000-0000-0000092E0000}"/>
    <cellStyle name="Normal 52 5 4" xfId="11762" xr:uid="{00000000-0005-0000-0000-00000A2E0000}"/>
    <cellStyle name="Normal 52 6" xfId="11763" xr:uid="{00000000-0005-0000-0000-00000B2E0000}"/>
    <cellStyle name="Normal 52 6 2" xfId="11764" xr:uid="{00000000-0005-0000-0000-00000C2E0000}"/>
    <cellStyle name="Normal 52 7" xfId="11765" xr:uid="{00000000-0005-0000-0000-00000D2E0000}"/>
    <cellStyle name="Normal 52 7 2" xfId="11766" xr:uid="{00000000-0005-0000-0000-00000E2E0000}"/>
    <cellStyle name="Normal 52 8" xfId="11767" xr:uid="{00000000-0005-0000-0000-00000F2E0000}"/>
    <cellStyle name="Normal 52 8 2" xfId="11768" xr:uid="{00000000-0005-0000-0000-0000102E0000}"/>
    <cellStyle name="Normal 52 9" xfId="11769" xr:uid="{00000000-0005-0000-0000-0000112E0000}"/>
    <cellStyle name="Normal 53" xfId="11770" xr:uid="{00000000-0005-0000-0000-0000122E0000}"/>
    <cellStyle name="Normal 53 2" xfId="11771" xr:uid="{00000000-0005-0000-0000-0000132E0000}"/>
    <cellStyle name="Normal 53 2 2" xfId="11772" xr:uid="{00000000-0005-0000-0000-0000142E0000}"/>
    <cellStyle name="Normal 53 2 2 2" xfId="11773" xr:uid="{00000000-0005-0000-0000-0000152E0000}"/>
    <cellStyle name="Normal 53 2 2 2 2" xfId="11774" xr:uid="{00000000-0005-0000-0000-0000162E0000}"/>
    <cellStyle name="Normal 53 2 2 2 2 2" xfId="11775" xr:uid="{00000000-0005-0000-0000-0000172E0000}"/>
    <cellStyle name="Normal 53 2 2 2 3" xfId="11776" xr:uid="{00000000-0005-0000-0000-0000182E0000}"/>
    <cellStyle name="Normal 53 2 2 2 3 2" xfId="11777" xr:uid="{00000000-0005-0000-0000-0000192E0000}"/>
    <cellStyle name="Normal 53 2 2 2 4" xfId="11778" xr:uid="{00000000-0005-0000-0000-00001A2E0000}"/>
    <cellStyle name="Normal 53 2 2 3" xfId="11779" xr:uid="{00000000-0005-0000-0000-00001B2E0000}"/>
    <cellStyle name="Normal 53 2 2 3 2" xfId="11780" xr:uid="{00000000-0005-0000-0000-00001C2E0000}"/>
    <cellStyle name="Normal 53 2 2 4" xfId="11781" xr:uid="{00000000-0005-0000-0000-00001D2E0000}"/>
    <cellStyle name="Normal 53 2 2 4 2" xfId="11782" xr:uid="{00000000-0005-0000-0000-00001E2E0000}"/>
    <cellStyle name="Normal 53 2 2 5" xfId="11783" xr:uid="{00000000-0005-0000-0000-00001F2E0000}"/>
    <cellStyle name="Normal 53 2 2 5 2" xfId="11784" xr:uid="{00000000-0005-0000-0000-0000202E0000}"/>
    <cellStyle name="Normal 53 2 2 6" xfId="11785" xr:uid="{00000000-0005-0000-0000-0000212E0000}"/>
    <cellStyle name="Normal 53 2 3" xfId="11786" xr:uid="{00000000-0005-0000-0000-0000222E0000}"/>
    <cellStyle name="Normal 53 2 3 2" xfId="11787" xr:uid="{00000000-0005-0000-0000-0000232E0000}"/>
    <cellStyle name="Normal 53 2 3 2 2" xfId="11788" xr:uid="{00000000-0005-0000-0000-0000242E0000}"/>
    <cellStyle name="Normal 53 2 3 3" xfId="11789" xr:uid="{00000000-0005-0000-0000-0000252E0000}"/>
    <cellStyle name="Normal 53 2 3 3 2" xfId="11790" xr:uid="{00000000-0005-0000-0000-0000262E0000}"/>
    <cellStyle name="Normal 53 2 3 4" xfId="11791" xr:uid="{00000000-0005-0000-0000-0000272E0000}"/>
    <cellStyle name="Normal 53 2 4" xfId="11792" xr:uid="{00000000-0005-0000-0000-0000282E0000}"/>
    <cellStyle name="Normal 53 2 4 2" xfId="11793" xr:uid="{00000000-0005-0000-0000-0000292E0000}"/>
    <cellStyle name="Normal 53 2 5" xfId="11794" xr:uid="{00000000-0005-0000-0000-00002A2E0000}"/>
    <cellStyle name="Normal 53 2 5 2" xfId="11795" xr:uid="{00000000-0005-0000-0000-00002B2E0000}"/>
    <cellStyle name="Normal 53 2 6" xfId="11796" xr:uid="{00000000-0005-0000-0000-00002C2E0000}"/>
    <cellStyle name="Normal 53 2 6 2" xfId="11797" xr:uid="{00000000-0005-0000-0000-00002D2E0000}"/>
    <cellStyle name="Normal 53 2 7" xfId="11798" xr:uid="{00000000-0005-0000-0000-00002E2E0000}"/>
    <cellStyle name="Normal 53 3" xfId="11799" xr:uid="{00000000-0005-0000-0000-00002F2E0000}"/>
    <cellStyle name="Normal 53 3 2" xfId="11800" xr:uid="{00000000-0005-0000-0000-0000302E0000}"/>
    <cellStyle name="Normal 53 3 2 2" xfId="11801" xr:uid="{00000000-0005-0000-0000-0000312E0000}"/>
    <cellStyle name="Normal 53 3 2 2 2" xfId="11802" xr:uid="{00000000-0005-0000-0000-0000322E0000}"/>
    <cellStyle name="Normal 53 3 2 2 2 2" xfId="11803" xr:uid="{00000000-0005-0000-0000-0000332E0000}"/>
    <cellStyle name="Normal 53 3 2 2 3" xfId="11804" xr:uid="{00000000-0005-0000-0000-0000342E0000}"/>
    <cellStyle name="Normal 53 3 2 2 3 2" xfId="11805" xr:uid="{00000000-0005-0000-0000-0000352E0000}"/>
    <cellStyle name="Normal 53 3 2 2 4" xfId="11806" xr:uid="{00000000-0005-0000-0000-0000362E0000}"/>
    <cellStyle name="Normal 53 3 2 3" xfId="11807" xr:uid="{00000000-0005-0000-0000-0000372E0000}"/>
    <cellStyle name="Normal 53 3 2 3 2" xfId="11808" xr:uid="{00000000-0005-0000-0000-0000382E0000}"/>
    <cellStyle name="Normal 53 3 2 4" xfId="11809" xr:uid="{00000000-0005-0000-0000-0000392E0000}"/>
    <cellStyle name="Normal 53 3 2 4 2" xfId="11810" xr:uid="{00000000-0005-0000-0000-00003A2E0000}"/>
    <cellStyle name="Normal 53 3 2 5" xfId="11811" xr:uid="{00000000-0005-0000-0000-00003B2E0000}"/>
    <cellStyle name="Normal 53 3 2 5 2" xfId="11812" xr:uid="{00000000-0005-0000-0000-00003C2E0000}"/>
    <cellStyle name="Normal 53 3 2 6" xfId="11813" xr:uid="{00000000-0005-0000-0000-00003D2E0000}"/>
    <cellStyle name="Normal 53 3 3" xfId="11814" xr:uid="{00000000-0005-0000-0000-00003E2E0000}"/>
    <cellStyle name="Normal 53 3 3 2" xfId="11815" xr:uid="{00000000-0005-0000-0000-00003F2E0000}"/>
    <cellStyle name="Normal 53 3 3 2 2" xfId="11816" xr:uid="{00000000-0005-0000-0000-0000402E0000}"/>
    <cellStyle name="Normal 53 3 3 3" xfId="11817" xr:uid="{00000000-0005-0000-0000-0000412E0000}"/>
    <cellStyle name="Normal 53 3 3 3 2" xfId="11818" xr:uid="{00000000-0005-0000-0000-0000422E0000}"/>
    <cellStyle name="Normal 53 3 3 4" xfId="11819" xr:uid="{00000000-0005-0000-0000-0000432E0000}"/>
    <cellStyle name="Normal 53 3 4" xfId="11820" xr:uid="{00000000-0005-0000-0000-0000442E0000}"/>
    <cellStyle name="Normal 53 3 4 2" xfId="11821" xr:uid="{00000000-0005-0000-0000-0000452E0000}"/>
    <cellStyle name="Normal 53 3 5" xfId="11822" xr:uid="{00000000-0005-0000-0000-0000462E0000}"/>
    <cellStyle name="Normal 53 3 5 2" xfId="11823" xr:uid="{00000000-0005-0000-0000-0000472E0000}"/>
    <cellStyle name="Normal 53 3 6" xfId="11824" xr:uid="{00000000-0005-0000-0000-0000482E0000}"/>
    <cellStyle name="Normal 53 3 6 2" xfId="11825" xr:uid="{00000000-0005-0000-0000-0000492E0000}"/>
    <cellStyle name="Normal 53 3 7" xfId="11826" xr:uid="{00000000-0005-0000-0000-00004A2E0000}"/>
    <cellStyle name="Normal 53 4" xfId="11827" xr:uid="{00000000-0005-0000-0000-00004B2E0000}"/>
    <cellStyle name="Normal 53 4 2" xfId="11828" xr:uid="{00000000-0005-0000-0000-00004C2E0000}"/>
    <cellStyle name="Normal 53 4 2 2" xfId="11829" xr:uid="{00000000-0005-0000-0000-00004D2E0000}"/>
    <cellStyle name="Normal 53 4 2 2 2" xfId="11830" xr:uid="{00000000-0005-0000-0000-00004E2E0000}"/>
    <cellStyle name="Normal 53 4 2 3" xfId="11831" xr:uid="{00000000-0005-0000-0000-00004F2E0000}"/>
    <cellStyle name="Normal 53 4 2 3 2" xfId="11832" xr:uid="{00000000-0005-0000-0000-0000502E0000}"/>
    <cellStyle name="Normal 53 4 2 4" xfId="11833" xr:uid="{00000000-0005-0000-0000-0000512E0000}"/>
    <cellStyle name="Normal 53 4 3" xfId="11834" xr:uid="{00000000-0005-0000-0000-0000522E0000}"/>
    <cellStyle name="Normal 53 4 3 2" xfId="11835" xr:uid="{00000000-0005-0000-0000-0000532E0000}"/>
    <cellStyle name="Normal 53 4 4" xfId="11836" xr:uid="{00000000-0005-0000-0000-0000542E0000}"/>
    <cellStyle name="Normal 53 4 4 2" xfId="11837" xr:uid="{00000000-0005-0000-0000-0000552E0000}"/>
    <cellStyle name="Normal 53 4 5" xfId="11838" xr:uid="{00000000-0005-0000-0000-0000562E0000}"/>
    <cellStyle name="Normal 53 4 5 2" xfId="11839" xr:uid="{00000000-0005-0000-0000-0000572E0000}"/>
    <cellStyle name="Normal 53 4 6" xfId="11840" xr:uid="{00000000-0005-0000-0000-0000582E0000}"/>
    <cellStyle name="Normal 53 5" xfId="11841" xr:uid="{00000000-0005-0000-0000-0000592E0000}"/>
    <cellStyle name="Normal 53 5 2" xfId="11842" xr:uid="{00000000-0005-0000-0000-00005A2E0000}"/>
    <cellStyle name="Normal 53 5 2 2" xfId="11843" xr:uid="{00000000-0005-0000-0000-00005B2E0000}"/>
    <cellStyle name="Normal 53 5 3" xfId="11844" xr:uid="{00000000-0005-0000-0000-00005C2E0000}"/>
    <cellStyle name="Normal 53 5 3 2" xfId="11845" xr:uid="{00000000-0005-0000-0000-00005D2E0000}"/>
    <cellStyle name="Normal 53 5 4" xfId="11846" xr:uid="{00000000-0005-0000-0000-00005E2E0000}"/>
    <cellStyle name="Normal 53 6" xfId="11847" xr:uid="{00000000-0005-0000-0000-00005F2E0000}"/>
    <cellStyle name="Normal 53 6 2" xfId="11848" xr:uid="{00000000-0005-0000-0000-0000602E0000}"/>
    <cellStyle name="Normal 53 7" xfId="11849" xr:uid="{00000000-0005-0000-0000-0000612E0000}"/>
    <cellStyle name="Normal 53 7 2" xfId="11850" xr:uid="{00000000-0005-0000-0000-0000622E0000}"/>
    <cellStyle name="Normal 53 8" xfId="11851" xr:uid="{00000000-0005-0000-0000-0000632E0000}"/>
    <cellStyle name="Normal 53 8 2" xfId="11852" xr:uid="{00000000-0005-0000-0000-0000642E0000}"/>
    <cellStyle name="Normal 53 9" xfId="11853" xr:uid="{00000000-0005-0000-0000-0000652E0000}"/>
    <cellStyle name="Normal 54" xfId="11854" xr:uid="{00000000-0005-0000-0000-0000662E0000}"/>
    <cellStyle name="Normal 54 2" xfId="11855" xr:uid="{00000000-0005-0000-0000-0000672E0000}"/>
    <cellStyle name="Normal 54 2 2" xfId="11856" xr:uid="{00000000-0005-0000-0000-0000682E0000}"/>
    <cellStyle name="Normal 54 2 2 2" xfId="11857" xr:uid="{00000000-0005-0000-0000-0000692E0000}"/>
    <cellStyle name="Normal 54 2 2 2 2" xfId="11858" xr:uid="{00000000-0005-0000-0000-00006A2E0000}"/>
    <cellStyle name="Normal 54 2 2 2 2 2" xfId="11859" xr:uid="{00000000-0005-0000-0000-00006B2E0000}"/>
    <cellStyle name="Normal 54 2 2 2 3" xfId="11860" xr:uid="{00000000-0005-0000-0000-00006C2E0000}"/>
    <cellStyle name="Normal 54 2 2 2 3 2" xfId="11861" xr:uid="{00000000-0005-0000-0000-00006D2E0000}"/>
    <cellStyle name="Normal 54 2 2 2 4" xfId="11862" xr:uid="{00000000-0005-0000-0000-00006E2E0000}"/>
    <cellStyle name="Normal 54 2 2 3" xfId="11863" xr:uid="{00000000-0005-0000-0000-00006F2E0000}"/>
    <cellStyle name="Normal 54 2 2 3 2" xfId="11864" xr:uid="{00000000-0005-0000-0000-0000702E0000}"/>
    <cellStyle name="Normal 54 2 2 4" xfId="11865" xr:uid="{00000000-0005-0000-0000-0000712E0000}"/>
    <cellStyle name="Normal 54 2 2 4 2" xfId="11866" xr:uid="{00000000-0005-0000-0000-0000722E0000}"/>
    <cellStyle name="Normal 54 2 2 5" xfId="11867" xr:uid="{00000000-0005-0000-0000-0000732E0000}"/>
    <cellStyle name="Normal 54 2 2 5 2" xfId="11868" xr:uid="{00000000-0005-0000-0000-0000742E0000}"/>
    <cellStyle name="Normal 54 2 2 6" xfId="11869" xr:uid="{00000000-0005-0000-0000-0000752E0000}"/>
    <cellStyle name="Normal 54 2 3" xfId="11870" xr:uid="{00000000-0005-0000-0000-0000762E0000}"/>
    <cellStyle name="Normal 54 2 3 2" xfId="11871" xr:uid="{00000000-0005-0000-0000-0000772E0000}"/>
    <cellStyle name="Normal 54 2 3 2 2" xfId="11872" xr:uid="{00000000-0005-0000-0000-0000782E0000}"/>
    <cellStyle name="Normal 54 2 3 3" xfId="11873" xr:uid="{00000000-0005-0000-0000-0000792E0000}"/>
    <cellStyle name="Normal 54 2 3 3 2" xfId="11874" xr:uid="{00000000-0005-0000-0000-00007A2E0000}"/>
    <cellStyle name="Normal 54 2 3 4" xfId="11875" xr:uid="{00000000-0005-0000-0000-00007B2E0000}"/>
    <cellStyle name="Normal 54 2 4" xfId="11876" xr:uid="{00000000-0005-0000-0000-00007C2E0000}"/>
    <cellStyle name="Normal 54 2 4 2" xfId="11877" xr:uid="{00000000-0005-0000-0000-00007D2E0000}"/>
    <cellStyle name="Normal 54 2 5" xfId="11878" xr:uid="{00000000-0005-0000-0000-00007E2E0000}"/>
    <cellStyle name="Normal 54 2 5 2" xfId="11879" xr:uid="{00000000-0005-0000-0000-00007F2E0000}"/>
    <cellStyle name="Normal 54 2 6" xfId="11880" xr:uid="{00000000-0005-0000-0000-0000802E0000}"/>
    <cellStyle name="Normal 54 2 6 2" xfId="11881" xr:uid="{00000000-0005-0000-0000-0000812E0000}"/>
    <cellStyle name="Normal 54 2 7" xfId="11882" xr:uid="{00000000-0005-0000-0000-0000822E0000}"/>
    <cellStyle name="Normal 54 3" xfId="11883" xr:uid="{00000000-0005-0000-0000-0000832E0000}"/>
    <cellStyle name="Normal 54 3 2" xfId="11884" xr:uid="{00000000-0005-0000-0000-0000842E0000}"/>
    <cellStyle name="Normal 54 3 2 2" xfId="11885" xr:uid="{00000000-0005-0000-0000-0000852E0000}"/>
    <cellStyle name="Normal 54 3 2 2 2" xfId="11886" xr:uid="{00000000-0005-0000-0000-0000862E0000}"/>
    <cellStyle name="Normal 54 3 2 2 2 2" xfId="11887" xr:uid="{00000000-0005-0000-0000-0000872E0000}"/>
    <cellStyle name="Normal 54 3 2 2 3" xfId="11888" xr:uid="{00000000-0005-0000-0000-0000882E0000}"/>
    <cellStyle name="Normal 54 3 2 2 3 2" xfId="11889" xr:uid="{00000000-0005-0000-0000-0000892E0000}"/>
    <cellStyle name="Normal 54 3 2 2 4" xfId="11890" xr:uid="{00000000-0005-0000-0000-00008A2E0000}"/>
    <cellStyle name="Normal 54 3 2 3" xfId="11891" xr:uid="{00000000-0005-0000-0000-00008B2E0000}"/>
    <cellStyle name="Normal 54 3 2 3 2" xfId="11892" xr:uid="{00000000-0005-0000-0000-00008C2E0000}"/>
    <cellStyle name="Normal 54 3 2 4" xfId="11893" xr:uid="{00000000-0005-0000-0000-00008D2E0000}"/>
    <cellStyle name="Normal 54 3 2 4 2" xfId="11894" xr:uid="{00000000-0005-0000-0000-00008E2E0000}"/>
    <cellStyle name="Normal 54 3 2 5" xfId="11895" xr:uid="{00000000-0005-0000-0000-00008F2E0000}"/>
    <cellStyle name="Normal 54 3 2 5 2" xfId="11896" xr:uid="{00000000-0005-0000-0000-0000902E0000}"/>
    <cellStyle name="Normal 54 3 2 6" xfId="11897" xr:uid="{00000000-0005-0000-0000-0000912E0000}"/>
    <cellStyle name="Normal 54 3 3" xfId="11898" xr:uid="{00000000-0005-0000-0000-0000922E0000}"/>
    <cellStyle name="Normal 54 3 3 2" xfId="11899" xr:uid="{00000000-0005-0000-0000-0000932E0000}"/>
    <cellStyle name="Normal 54 3 3 2 2" xfId="11900" xr:uid="{00000000-0005-0000-0000-0000942E0000}"/>
    <cellStyle name="Normal 54 3 3 3" xfId="11901" xr:uid="{00000000-0005-0000-0000-0000952E0000}"/>
    <cellStyle name="Normal 54 3 3 3 2" xfId="11902" xr:uid="{00000000-0005-0000-0000-0000962E0000}"/>
    <cellStyle name="Normal 54 3 3 4" xfId="11903" xr:uid="{00000000-0005-0000-0000-0000972E0000}"/>
    <cellStyle name="Normal 54 3 4" xfId="11904" xr:uid="{00000000-0005-0000-0000-0000982E0000}"/>
    <cellStyle name="Normal 54 3 4 2" xfId="11905" xr:uid="{00000000-0005-0000-0000-0000992E0000}"/>
    <cellStyle name="Normal 54 3 5" xfId="11906" xr:uid="{00000000-0005-0000-0000-00009A2E0000}"/>
    <cellStyle name="Normal 54 3 5 2" xfId="11907" xr:uid="{00000000-0005-0000-0000-00009B2E0000}"/>
    <cellStyle name="Normal 54 3 6" xfId="11908" xr:uid="{00000000-0005-0000-0000-00009C2E0000}"/>
    <cellStyle name="Normal 54 3 6 2" xfId="11909" xr:uid="{00000000-0005-0000-0000-00009D2E0000}"/>
    <cellStyle name="Normal 54 3 7" xfId="11910" xr:uid="{00000000-0005-0000-0000-00009E2E0000}"/>
    <cellStyle name="Normal 54 4" xfId="11911" xr:uid="{00000000-0005-0000-0000-00009F2E0000}"/>
    <cellStyle name="Normal 54 4 2" xfId="11912" xr:uid="{00000000-0005-0000-0000-0000A02E0000}"/>
    <cellStyle name="Normal 54 4 2 2" xfId="11913" xr:uid="{00000000-0005-0000-0000-0000A12E0000}"/>
    <cellStyle name="Normal 54 4 2 2 2" xfId="11914" xr:uid="{00000000-0005-0000-0000-0000A22E0000}"/>
    <cellStyle name="Normal 54 4 2 3" xfId="11915" xr:uid="{00000000-0005-0000-0000-0000A32E0000}"/>
    <cellStyle name="Normal 54 4 2 3 2" xfId="11916" xr:uid="{00000000-0005-0000-0000-0000A42E0000}"/>
    <cellStyle name="Normal 54 4 2 4" xfId="11917" xr:uid="{00000000-0005-0000-0000-0000A52E0000}"/>
    <cellStyle name="Normal 54 4 3" xfId="11918" xr:uid="{00000000-0005-0000-0000-0000A62E0000}"/>
    <cellStyle name="Normal 54 4 3 2" xfId="11919" xr:uid="{00000000-0005-0000-0000-0000A72E0000}"/>
    <cellStyle name="Normal 54 4 4" xfId="11920" xr:uid="{00000000-0005-0000-0000-0000A82E0000}"/>
    <cellStyle name="Normal 54 4 4 2" xfId="11921" xr:uid="{00000000-0005-0000-0000-0000A92E0000}"/>
    <cellStyle name="Normal 54 4 5" xfId="11922" xr:uid="{00000000-0005-0000-0000-0000AA2E0000}"/>
    <cellStyle name="Normal 54 4 5 2" xfId="11923" xr:uid="{00000000-0005-0000-0000-0000AB2E0000}"/>
    <cellStyle name="Normal 54 4 6" xfId="11924" xr:uid="{00000000-0005-0000-0000-0000AC2E0000}"/>
    <cellStyle name="Normal 54 5" xfId="11925" xr:uid="{00000000-0005-0000-0000-0000AD2E0000}"/>
    <cellStyle name="Normal 54 5 2" xfId="11926" xr:uid="{00000000-0005-0000-0000-0000AE2E0000}"/>
    <cellStyle name="Normal 54 5 2 2" xfId="11927" xr:uid="{00000000-0005-0000-0000-0000AF2E0000}"/>
    <cellStyle name="Normal 54 5 3" xfId="11928" xr:uid="{00000000-0005-0000-0000-0000B02E0000}"/>
    <cellStyle name="Normal 54 5 3 2" xfId="11929" xr:uid="{00000000-0005-0000-0000-0000B12E0000}"/>
    <cellStyle name="Normal 54 5 4" xfId="11930" xr:uid="{00000000-0005-0000-0000-0000B22E0000}"/>
    <cellStyle name="Normal 54 6" xfId="11931" xr:uid="{00000000-0005-0000-0000-0000B32E0000}"/>
    <cellStyle name="Normal 54 6 2" xfId="11932" xr:uid="{00000000-0005-0000-0000-0000B42E0000}"/>
    <cellStyle name="Normal 54 7" xfId="11933" xr:uid="{00000000-0005-0000-0000-0000B52E0000}"/>
    <cellStyle name="Normal 54 7 2" xfId="11934" xr:uid="{00000000-0005-0000-0000-0000B62E0000}"/>
    <cellStyle name="Normal 54 8" xfId="11935" xr:uid="{00000000-0005-0000-0000-0000B72E0000}"/>
    <cellStyle name="Normal 54 8 2" xfId="11936" xr:uid="{00000000-0005-0000-0000-0000B82E0000}"/>
    <cellStyle name="Normal 54 9" xfId="11937" xr:uid="{00000000-0005-0000-0000-0000B92E0000}"/>
    <cellStyle name="Normal 55" xfId="11938" xr:uid="{00000000-0005-0000-0000-0000BA2E0000}"/>
    <cellStyle name="Normal 55 2" xfId="11939" xr:uid="{00000000-0005-0000-0000-0000BB2E0000}"/>
    <cellStyle name="Normal 55 2 2" xfId="11940" xr:uid="{00000000-0005-0000-0000-0000BC2E0000}"/>
    <cellStyle name="Normal 55 2 2 2" xfId="11941" xr:uid="{00000000-0005-0000-0000-0000BD2E0000}"/>
    <cellStyle name="Normal 55 2 2 2 2" xfId="11942" xr:uid="{00000000-0005-0000-0000-0000BE2E0000}"/>
    <cellStyle name="Normal 55 2 2 2 2 2" xfId="11943" xr:uid="{00000000-0005-0000-0000-0000BF2E0000}"/>
    <cellStyle name="Normal 55 2 2 2 3" xfId="11944" xr:uid="{00000000-0005-0000-0000-0000C02E0000}"/>
    <cellStyle name="Normal 55 2 2 2 3 2" xfId="11945" xr:uid="{00000000-0005-0000-0000-0000C12E0000}"/>
    <cellStyle name="Normal 55 2 2 2 4" xfId="11946" xr:uid="{00000000-0005-0000-0000-0000C22E0000}"/>
    <cellStyle name="Normal 55 2 2 3" xfId="11947" xr:uid="{00000000-0005-0000-0000-0000C32E0000}"/>
    <cellStyle name="Normal 55 2 2 3 2" xfId="11948" xr:uid="{00000000-0005-0000-0000-0000C42E0000}"/>
    <cellStyle name="Normal 55 2 2 4" xfId="11949" xr:uid="{00000000-0005-0000-0000-0000C52E0000}"/>
    <cellStyle name="Normal 55 2 2 4 2" xfId="11950" xr:uid="{00000000-0005-0000-0000-0000C62E0000}"/>
    <cellStyle name="Normal 55 2 2 5" xfId="11951" xr:uid="{00000000-0005-0000-0000-0000C72E0000}"/>
    <cellStyle name="Normal 55 2 2 5 2" xfId="11952" xr:uid="{00000000-0005-0000-0000-0000C82E0000}"/>
    <cellStyle name="Normal 55 2 2 6" xfId="11953" xr:uid="{00000000-0005-0000-0000-0000C92E0000}"/>
    <cellStyle name="Normal 55 2 3" xfId="11954" xr:uid="{00000000-0005-0000-0000-0000CA2E0000}"/>
    <cellStyle name="Normal 55 2 3 2" xfId="11955" xr:uid="{00000000-0005-0000-0000-0000CB2E0000}"/>
    <cellStyle name="Normal 55 2 3 2 2" xfId="11956" xr:uid="{00000000-0005-0000-0000-0000CC2E0000}"/>
    <cellStyle name="Normal 55 2 3 3" xfId="11957" xr:uid="{00000000-0005-0000-0000-0000CD2E0000}"/>
    <cellStyle name="Normal 55 2 3 3 2" xfId="11958" xr:uid="{00000000-0005-0000-0000-0000CE2E0000}"/>
    <cellStyle name="Normal 55 2 3 4" xfId="11959" xr:uid="{00000000-0005-0000-0000-0000CF2E0000}"/>
    <cellStyle name="Normal 55 2 4" xfId="11960" xr:uid="{00000000-0005-0000-0000-0000D02E0000}"/>
    <cellStyle name="Normal 55 2 4 2" xfId="11961" xr:uid="{00000000-0005-0000-0000-0000D12E0000}"/>
    <cellStyle name="Normal 55 2 5" xfId="11962" xr:uid="{00000000-0005-0000-0000-0000D22E0000}"/>
    <cellStyle name="Normal 55 2 5 2" xfId="11963" xr:uid="{00000000-0005-0000-0000-0000D32E0000}"/>
    <cellStyle name="Normal 55 2 6" xfId="11964" xr:uid="{00000000-0005-0000-0000-0000D42E0000}"/>
    <cellStyle name="Normal 55 2 6 2" xfId="11965" xr:uid="{00000000-0005-0000-0000-0000D52E0000}"/>
    <cellStyle name="Normal 55 2 7" xfId="11966" xr:uid="{00000000-0005-0000-0000-0000D62E0000}"/>
    <cellStyle name="Normal 55 3" xfId="11967" xr:uid="{00000000-0005-0000-0000-0000D72E0000}"/>
    <cellStyle name="Normal 55 3 2" xfId="11968" xr:uid="{00000000-0005-0000-0000-0000D82E0000}"/>
    <cellStyle name="Normal 55 3 2 2" xfId="11969" xr:uid="{00000000-0005-0000-0000-0000D92E0000}"/>
    <cellStyle name="Normal 55 3 2 2 2" xfId="11970" xr:uid="{00000000-0005-0000-0000-0000DA2E0000}"/>
    <cellStyle name="Normal 55 3 2 2 2 2" xfId="11971" xr:uid="{00000000-0005-0000-0000-0000DB2E0000}"/>
    <cellStyle name="Normal 55 3 2 2 3" xfId="11972" xr:uid="{00000000-0005-0000-0000-0000DC2E0000}"/>
    <cellStyle name="Normal 55 3 2 2 3 2" xfId="11973" xr:uid="{00000000-0005-0000-0000-0000DD2E0000}"/>
    <cellStyle name="Normal 55 3 2 2 4" xfId="11974" xr:uid="{00000000-0005-0000-0000-0000DE2E0000}"/>
    <cellStyle name="Normal 55 3 2 3" xfId="11975" xr:uid="{00000000-0005-0000-0000-0000DF2E0000}"/>
    <cellStyle name="Normal 55 3 2 3 2" xfId="11976" xr:uid="{00000000-0005-0000-0000-0000E02E0000}"/>
    <cellStyle name="Normal 55 3 2 4" xfId="11977" xr:uid="{00000000-0005-0000-0000-0000E12E0000}"/>
    <cellStyle name="Normal 55 3 2 4 2" xfId="11978" xr:uid="{00000000-0005-0000-0000-0000E22E0000}"/>
    <cellStyle name="Normal 55 3 2 5" xfId="11979" xr:uid="{00000000-0005-0000-0000-0000E32E0000}"/>
    <cellStyle name="Normal 55 3 2 5 2" xfId="11980" xr:uid="{00000000-0005-0000-0000-0000E42E0000}"/>
    <cellStyle name="Normal 55 3 2 6" xfId="11981" xr:uid="{00000000-0005-0000-0000-0000E52E0000}"/>
    <cellStyle name="Normal 55 3 3" xfId="11982" xr:uid="{00000000-0005-0000-0000-0000E62E0000}"/>
    <cellStyle name="Normal 55 3 3 2" xfId="11983" xr:uid="{00000000-0005-0000-0000-0000E72E0000}"/>
    <cellStyle name="Normal 55 3 3 2 2" xfId="11984" xr:uid="{00000000-0005-0000-0000-0000E82E0000}"/>
    <cellStyle name="Normal 55 3 3 3" xfId="11985" xr:uid="{00000000-0005-0000-0000-0000E92E0000}"/>
    <cellStyle name="Normal 55 3 3 3 2" xfId="11986" xr:uid="{00000000-0005-0000-0000-0000EA2E0000}"/>
    <cellStyle name="Normal 55 3 3 4" xfId="11987" xr:uid="{00000000-0005-0000-0000-0000EB2E0000}"/>
    <cellStyle name="Normal 55 3 4" xfId="11988" xr:uid="{00000000-0005-0000-0000-0000EC2E0000}"/>
    <cellStyle name="Normal 55 3 4 2" xfId="11989" xr:uid="{00000000-0005-0000-0000-0000ED2E0000}"/>
    <cellStyle name="Normal 55 3 5" xfId="11990" xr:uid="{00000000-0005-0000-0000-0000EE2E0000}"/>
    <cellStyle name="Normal 55 3 5 2" xfId="11991" xr:uid="{00000000-0005-0000-0000-0000EF2E0000}"/>
    <cellStyle name="Normal 55 3 6" xfId="11992" xr:uid="{00000000-0005-0000-0000-0000F02E0000}"/>
    <cellStyle name="Normal 55 3 6 2" xfId="11993" xr:uid="{00000000-0005-0000-0000-0000F12E0000}"/>
    <cellStyle name="Normal 55 3 7" xfId="11994" xr:uid="{00000000-0005-0000-0000-0000F22E0000}"/>
    <cellStyle name="Normal 55 4" xfId="11995" xr:uid="{00000000-0005-0000-0000-0000F32E0000}"/>
    <cellStyle name="Normal 55 4 2" xfId="11996" xr:uid="{00000000-0005-0000-0000-0000F42E0000}"/>
    <cellStyle name="Normal 55 4 2 2" xfId="11997" xr:uid="{00000000-0005-0000-0000-0000F52E0000}"/>
    <cellStyle name="Normal 55 4 2 2 2" xfId="11998" xr:uid="{00000000-0005-0000-0000-0000F62E0000}"/>
    <cellStyle name="Normal 55 4 2 3" xfId="11999" xr:uid="{00000000-0005-0000-0000-0000F72E0000}"/>
    <cellStyle name="Normal 55 4 2 3 2" xfId="12000" xr:uid="{00000000-0005-0000-0000-0000F82E0000}"/>
    <cellStyle name="Normal 55 4 2 4" xfId="12001" xr:uid="{00000000-0005-0000-0000-0000F92E0000}"/>
    <cellStyle name="Normal 55 4 3" xfId="12002" xr:uid="{00000000-0005-0000-0000-0000FA2E0000}"/>
    <cellStyle name="Normal 55 4 3 2" xfId="12003" xr:uid="{00000000-0005-0000-0000-0000FB2E0000}"/>
    <cellStyle name="Normal 55 4 4" xfId="12004" xr:uid="{00000000-0005-0000-0000-0000FC2E0000}"/>
    <cellStyle name="Normal 55 4 4 2" xfId="12005" xr:uid="{00000000-0005-0000-0000-0000FD2E0000}"/>
    <cellStyle name="Normal 55 4 5" xfId="12006" xr:uid="{00000000-0005-0000-0000-0000FE2E0000}"/>
    <cellStyle name="Normal 55 4 5 2" xfId="12007" xr:uid="{00000000-0005-0000-0000-0000FF2E0000}"/>
    <cellStyle name="Normal 55 4 6" xfId="12008" xr:uid="{00000000-0005-0000-0000-0000002F0000}"/>
    <cellStyle name="Normal 55 5" xfId="12009" xr:uid="{00000000-0005-0000-0000-0000012F0000}"/>
    <cellStyle name="Normal 55 5 2" xfId="12010" xr:uid="{00000000-0005-0000-0000-0000022F0000}"/>
    <cellStyle name="Normal 55 5 2 2" xfId="12011" xr:uid="{00000000-0005-0000-0000-0000032F0000}"/>
    <cellStyle name="Normal 55 5 3" xfId="12012" xr:uid="{00000000-0005-0000-0000-0000042F0000}"/>
    <cellStyle name="Normal 55 5 3 2" xfId="12013" xr:uid="{00000000-0005-0000-0000-0000052F0000}"/>
    <cellStyle name="Normal 55 5 4" xfId="12014" xr:uid="{00000000-0005-0000-0000-0000062F0000}"/>
    <cellStyle name="Normal 55 6" xfId="12015" xr:uid="{00000000-0005-0000-0000-0000072F0000}"/>
    <cellStyle name="Normal 55 6 2" xfId="12016" xr:uid="{00000000-0005-0000-0000-0000082F0000}"/>
    <cellStyle name="Normal 55 7" xfId="12017" xr:uid="{00000000-0005-0000-0000-0000092F0000}"/>
    <cellStyle name="Normal 55 7 2" xfId="12018" xr:uid="{00000000-0005-0000-0000-00000A2F0000}"/>
    <cellStyle name="Normal 55 8" xfId="12019" xr:uid="{00000000-0005-0000-0000-00000B2F0000}"/>
    <cellStyle name="Normal 55 8 2" xfId="12020" xr:uid="{00000000-0005-0000-0000-00000C2F0000}"/>
    <cellStyle name="Normal 55 9" xfId="12021" xr:uid="{00000000-0005-0000-0000-00000D2F0000}"/>
    <cellStyle name="Normal 56" xfId="12022" xr:uid="{00000000-0005-0000-0000-00000E2F0000}"/>
    <cellStyle name="Normal 56 2" xfId="12023" xr:uid="{00000000-0005-0000-0000-00000F2F0000}"/>
    <cellStyle name="Normal 56 2 2" xfId="12024" xr:uid="{00000000-0005-0000-0000-0000102F0000}"/>
    <cellStyle name="Normal 56 2 2 2" xfId="12025" xr:uid="{00000000-0005-0000-0000-0000112F0000}"/>
    <cellStyle name="Normal 56 2 2 2 2" xfId="12026" xr:uid="{00000000-0005-0000-0000-0000122F0000}"/>
    <cellStyle name="Normal 56 2 2 2 2 2" xfId="12027" xr:uid="{00000000-0005-0000-0000-0000132F0000}"/>
    <cellStyle name="Normal 56 2 2 2 3" xfId="12028" xr:uid="{00000000-0005-0000-0000-0000142F0000}"/>
    <cellStyle name="Normal 56 2 2 2 3 2" xfId="12029" xr:uid="{00000000-0005-0000-0000-0000152F0000}"/>
    <cellStyle name="Normal 56 2 2 2 4" xfId="12030" xr:uid="{00000000-0005-0000-0000-0000162F0000}"/>
    <cellStyle name="Normal 56 2 2 3" xfId="12031" xr:uid="{00000000-0005-0000-0000-0000172F0000}"/>
    <cellStyle name="Normal 56 2 2 3 2" xfId="12032" xr:uid="{00000000-0005-0000-0000-0000182F0000}"/>
    <cellStyle name="Normal 56 2 2 4" xfId="12033" xr:uid="{00000000-0005-0000-0000-0000192F0000}"/>
    <cellStyle name="Normal 56 2 2 4 2" xfId="12034" xr:uid="{00000000-0005-0000-0000-00001A2F0000}"/>
    <cellStyle name="Normal 56 2 2 5" xfId="12035" xr:uid="{00000000-0005-0000-0000-00001B2F0000}"/>
    <cellStyle name="Normal 56 2 2 5 2" xfId="12036" xr:uid="{00000000-0005-0000-0000-00001C2F0000}"/>
    <cellStyle name="Normal 56 2 2 6" xfId="12037" xr:uid="{00000000-0005-0000-0000-00001D2F0000}"/>
    <cellStyle name="Normal 56 2 3" xfId="12038" xr:uid="{00000000-0005-0000-0000-00001E2F0000}"/>
    <cellStyle name="Normal 56 2 3 2" xfId="12039" xr:uid="{00000000-0005-0000-0000-00001F2F0000}"/>
    <cellStyle name="Normal 56 2 3 2 2" xfId="12040" xr:uid="{00000000-0005-0000-0000-0000202F0000}"/>
    <cellStyle name="Normal 56 2 3 3" xfId="12041" xr:uid="{00000000-0005-0000-0000-0000212F0000}"/>
    <cellStyle name="Normal 56 2 3 3 2" xfId="12042" xr:uid="{00000000-0005-0000-0000-0000222F0000}"/>
    <cellStyle name="Normal 56 2 3 4" xfId="12043" xr:uid="{00000000-0005-0000-0000-0000232F0000}"/>
    <cellStyle name="Normal 56 2 4" xfId="12044" xr:uid="{00000000-0005-0000-0000-0000242F0000}"/>
    <cellStyle name="Normal 56 2 4 2" xfId="12045" xr:uid="{00000000-0005-0000-0000-0000252F0000}"/>
    <cellStyle name="Normal 56 2 5" xfId="12046" xr:uid="{00000000-0005-0000-0000-0000262F0000}"/>
    <cellStyle name="Normal 56 2 5 2" xfId="12047" xr:uid="{00000000-0005-0000-0000-0000272F0000}"/>
    <cellStyle name="Normal 56 2 6" xfId="12048" xr:uid="{00000000-0005-0000-0000-0000282F0000}"/>
    <cellStyle name="Normal 56 2 6 2" xfId="12049" xr:uid="{00000000-0005-0000-0000-0000292F0000}"/>
    <cellStyle name="Normal 56 2 7" xfId="12050" xr:uid="{00000000-0005-0000-0000-00002A2F0000}"/>
    <cellStyle name="Normal 56 3" xfId="12051" xr:uid="{00000000-0005-0000-0000-00002B2F0000}"/>
    <cellStyle name="Normal 56 3 2" xfId="12052" xr:uid="{00000000-0005-0000-0000-00002C2F0000}"/>
    <cellStyle name="Normal 56 3 2 2" xfId="12053" xr:uid="{00000000-0005-0000-0000-00002D2F0000}"/>
    <cellStyle name="Normal 56 3 2 2 2" xfId="12054" xr:uid="{00000000-0005-0000-0000-00002E2F0000}"/>
    <cellStyle name="Normal 56 3 2 2 2 2" xfId="12055" xr:uid="{00000000-0005-0000-0000-00002F2F0000}"/>
    <cellStyle name="Normal 56 3 2 2 3" xfId="12056" xr:uid="{00000000-0005-0000-0000-0000302F0000}"/>
    <cellStyle name="Normal 56 3 2 2 3 2" xfId="12057" xr:uid="{00000000-0005-0000-0000-0000312F0000}"/>
    <cellStyle name="Normal 56 3 2 2 4" xfId="12058" xr:uid="{00000000-0005-0000-0000-0000322F0000}"/>
    <cellStyle name="Normal 56 3 2 3" xfId="12059" xr:uid="{00000000-0005-0000-0000-0000332F0000}"/>
    <cellStyle name="Normal 56 3 2 3 2" xfId="12060" xr:uid="{00000000-0005-0000-0000-0000342F0000}"/>
    <cellStyle name="Normal 56 3 2 4" xfId="12061" xr:uid="{00000000-0005-0000-0000-0000352F0000}"/>
    <cellStyle name="Normal 56 3 2 4 2" xfId="12062" xr:uid="{00000000-0005-0000-0000-0000362F0000}"/>
    <cellStyle name="Normal 56 3 2 5" xfId="12063" xr:uid="{00000000-0005-0000-0000-0000372F0000}"/>
    <cellStyle name="Normal 56 3 2 5 2" xfId="12064" xr:uid="{00000000-0005-0000-0000-0000382F0000}"/>
    <cellStyle name="Normal 56 3 2 6" xfId="12065" xr:uid="{00000000-0005-0000-0000-0000392F0000}"/>
    <cellStyle name="Normal 56 3 3" xfId="12066" xr:uid="{00000000-0005-0000-0000-00003A2F0000}"/>
    <cellStyle name="Normal 56 3 3 2" xfId="12067" xr:uid="{00000000-0005-0000-0000-00003B2F0000}"/>
    <cellStyle name="Normal 56 3 3 2 2" xfId="12068" xr:uid="{00000000-0005-0000-0000-00003C2F0000}"/>
    <cellStyle name="Normal 56 3 3 3" xfId="12069" xr:uid="{00000000-0005-0000-0000-00003D2F0000}"/>
    <cellStyle name="Normal 56 3 3 3 2" xfId="12070" xr:uid="{00000000-0005-0000-0000-00003E2F0000}"/>
    <cellStyle name="Normal 56 3 3 4" xfId="12071" xr:uid="{00000000-0005-0000-0000-00003F2F0000}"/>
    <cellStyle name="Normal 56 3 4" xfId="12072" xr:uid="{00000000-0005-0000-0000-0000402F0000}"/>
    <cellStyle name="Normal 56 3 4 2" xfId="12073" xr:uid="{00000000-0005-0000-0000-0000412F0000}"/>
    <cellStyle name="Normal 56 3 5" xfId="12074" xr:uid="{00000000-0005-0000-0000-0000422F0000}"/>
    <cellStyle name="Normal 56 3 5 2" xfId="12075" xr:uid="{00000000-0005-0000-0000-0000432F0000}"/>
    <cellStyle name="Normal 56 3 6" xfId="12076" xr:uid="{00000000-0005-0000-0000-0000442F0000}"/>
    <cellStyle name="Normal 56 3 6 2" xfId="12077" xr:uid="{00000000-0005-0000-0000-0000452F0000}"/>
    <cellStyle name="Normal 56 3 7" xfId="12078" xr:uid="{00000000-0005-0000-0000-0000462F0000}"/>
    <cellStyle name="Normal 56 4" xfId="12079" xr:uid="{00000000-0005-0000-0000-0000472F0000}"/>
    <cellStyle name="Normal 56 4 2" xfId="12080" xr:uid="{00000000-0005-0000-0000-0000482F0000}"/>
    <cellStyle name="Normal 56 4 2 2" xfId="12081" xr:uid="{00000000-0005-0000-0000-0000492F0000}"/>
    <cellStyle name="Normal 56 4 2 2 2" xfId="12082" xr:uid="{00000000-0005-0000-0000-00004A2F0000}"/>
    <cellStyle name="Normal 56 4 2 3" xfId="12083" xr:uid="{00000000-0005-0000-0000-00004B2F0000}"/>
    <cellStyle name="Normal 56 4 2 3 2" xfId="12084" xr:uid="{00000000-0005-0000-0000-00004C2F0000}"/>
    <cellStyle name="Normal 56 4 2 4" xfId="12085" xr:uid="{00000000-0005-0000-0000-00004D2F0000}"/>
    <cellStyle name="Normal 56 4 3" xfId="12086" xr:uid="{00000000-0005-0000-0000-00004E2F0000}"/>
    <cellStyle name="Normal 56 4 3 2" xfId="12087" xr:uid="{00000000-0005-0000-0000-00004F2F0000}"/>
    <cellStyle name="Normal 56 4 4" xfId="12088" xr:uid="{00000000-0005-0000-0000-0000502F0000}"/>
    <cellStyle name="Normal 56 4 4 2" xfId="12089" xr:uid="{00000000-0005-0000-0000-0000512F0000}"/>
    <cellStyle name="Normal 56 4 5" xfId="12090" xr:uid="{00000000-0005-0000-0000-0000522F0000}"/>
    <cellStyle name="Normal 56 4 5 2" xfId="12091" xr:uid="{00000000-0005-0000-0000-0000532F0000}"/>
    <cellStyle name="Normal 56 4 6" xfId="12092" xr:uid="{00000000-0005-0000-0000-0000542F0000}"/>
    <cellStyle name="Normal 56 5" xfId="12093" xr:uid="{00000000-0005-0000-0000-0000552F0000}"/>
    <cellStyle name="Normal 56 5 2" xfId="12094" xr:uid="{00000000-0005-0000-0000-0000562F0000}"/>
    <cellStyle name="Normal 56 5 2 2" xfId="12095" xr:uid="{00000000-0005-0000-0000-0000572F0000}"/>
    <cellStyle name="Normal 56 5 3" xfId="12096" xr:uid="{00000000-0005-0000-0000-0000582F0000}"/>
    <cellStyle name="Normal 56 5 3 2" xfId="12097" xr:uid="{00000000-0005-0000-0000-0000592F0000}"/>
    <cellStyle name="Normal 56 5 4" xfId="12098" xr:uid="{00000000-0005-0000-0000-00005A2F0000}"/>
    <cellStyle name="Normal 56 6" xfId="12099" xr:uid="{00000000-0005-0000-0000-00005B2F0000}"/>
    <cellStyle name="Normal 56 6 2" xfId="12100" xr:uid="{00000000-0005-0000-0000-00005C2F0000}"/>
    <cellStyle name="Normal 56 7" xfId="12101" xr:uid="{00000000-0005-0000-0000-00005D2F0000}"/>
    <cellStyle name="Normal 56 7 2" xfId="12102" xr:uid="{00000000-0005-0000-0000-00005E2F0000}"/>
    <cellStyle name="Normal 56 8" xfId="12103" xr:uid="{00000000-0005-0000-0000-00005F2F0000}"/>
    <cellStyle name="Normal 56 8 2" xfId="12104" xr:uid="{00000000-0005-0000-0000-0000602F0000}"/>
    <cellStyle name="Normal 56 9" xfId="12105" xr:uid="{00000000-0005-0000-0000-0000612F0000}"/>
    <cellStyle name="Normal 57" xfId="12106" xr:uid="{00000000-0005-0000-0000-0000622F0000}"/>
    <cellStyle name="Normal 57 2" xfId="12107" xr:uid="{00000000-0005-0000-0000-0000632F0000}"/>
    <cellStyle name="Normal 57 2 2" xfId="12108" xr:uid="{00000000-0005-0000-0000-0000642F0000}"/>
    <cellStyle name="Normal 57 2 2 2" xfId="12109" xr:uid="{00000000-0005-0000-0000-0000652F0000}"/>
    <cellStyle name="Normal 57 2 2 2 2" xfId="12110" xr:uid="{00000000-0005-0000-0000-0000662F0000}"/>
    <cellStyle name="Normal 57 2 2 2 2 2" xfId="12111" xr:uid="{00000000-0005-0000-0000-0000672F0000}"/>
    <cellStyle name="Normal 57 2 2 2 3" xfId="12112" xr:uid="{00000000-0005-0000-0000-0000682F0000}"/>
    <cellStyle name="Normal 57 2 2 2 3 2" xfId="12113" xr:uid="{00000000-0005-0000-0000-0000692F0000}"/>
    <cellStyle name="Normal 57 2 2 2 4" xfId="12114" xr:uid="{00000000-0005-0000-0000-00006A2F0000}"/>
    <cellStyle name="Normal 57 2 2 3" xfId="12115" xr:uid="{00000000-0005-0000-0000-00006B2F0000}"/>
    <cellStyle name="Normal 57 2 2 3 2" xfId="12116" xr:uid="{00000000-0005-0000-0000-00006C2F0000}"/>
    <cellStyle name="Normal 57 2 2 4" xfId="12117" xr:uid="{00000000-0005-0000-0000-00006D2F0000}"/>
    <cellStyle name="Normal 57 2 2 4 2" xfId="12118" xr:uid="{00000000-0005-0000-0000-00006E2F0000}"/>
    <cellStyle name="Normal 57 2 2 5" xfId="12119" xr:uid="{00000000-0005-0000-0000-00006F2F0000}"/>
    <cellStyle name="Normal 57 2 2 5 2" xfId="12120" xr:uid="{00000000-0005-0000-0000-0000702F0000}"/>
    <cellStyle name="Normal 57 2 2 6" xfId="12121" xr:uid="{00000000-0005-0000-0000-0000712F0000}"/>
    <cellStyle name="Normal 57 2 3" xfId="12122" xr:uid="{00000000-0005-0000-0000-0000722F0000}"/>
    <cellStyle name="Normal 57 2 3 2" xfId="12123" xr:uid="{00000000-0005-0000-0000-0000732F0000}"/>
    <cellStyle name="Normal 57 2 3 2 2" xfId="12124" xr:uid="{00000000-0005-0000-0000-0000742F0000}"/>
    <cellStyle name="Normal 57 2 3 3" xfId="12125" xr:uid="{00000000-0005-0000-0000-0000752F0000}"/>
    <cellStyle name="Normal 57 2 3 3 2" xfId="12126" xr:uid="{00000000-0005-0000-0000-0000762F0000}"/>
    <cellStyle name="Normal 57 2 3 4" xfId="12127" xr:uid="{00000000-0005-0000-0000-0000772F0000}"/>
    <cellStyle name="Normal 57 2 4" xfId="12128" xr:uid="{00000000-0005-0000-0000-0000782F0000}"/>
    <cellStyle name="Normal 57 2 4 2" xfId="12129" xr:uid="{00000000-0005-0000-0000-0000792F0000}"/>
    <cellStyle name="Normal 57 2 5" xfId="12130" xr:uid="{00000000-0005-0000-0000-00007A2F0000}"/>
    <cellStyle name="Normal 57 2 5 2" xfId="12131" xr:uid="{00000000-0005-0000-0000-00007B2F0000}"/>
    <cellStyle name="Normal 57 2 6" xfId="12132" xr:uid="{00000000-0005-0000-0000-00007C2F0000}"/>
    <cellStyle name="Normal 57 2 6 2" xfId="12133" xr:uid="{00000000-0005-0000-0000-00007D2F0000}"/>
    <cellStyle name="Normal 57 2 7" xfId="12134" xr:uid="{00000000-0005-0000-0000-00007E2F0000}"/>
    <cellStyle name="Normal 57 3" xfId="12135" xr:uid="{00000000-0005-0000-0000-00007F2F0000}"/>
    <cellStyle name="Normal 57 3 2" xfId="12136" xr:uid="{00000000-0005-0000-0000-0000802F0000}"/>
    <cellStyle name="Normal 57 3 2 2" xfId="12137" xr:uid="{00000000-0005-0000-0000-0000812F0000}"/>
    <cellStyle name="Normal 57 3 2 2 2" xfId="12138" xr:uid="{00000000-0005-0000-0000-0000822F0000}"/>
    <cellStyle name="Normal 57 3 2 2 2 2" xfId="12139" xr:uid="{00000000-0005-0000-0000-0000832F0000}"/>
    <cellStyle name="Normal 57 3 2 2 3" xfId="12140" xr:uid="{00000000-0005-0000-0000-0000842F0000}"/>
    <cellStyle name="Normal 57 3 2 2 3 2" xfId="12141" xr:uid="{00000000-0005-0000-0000-0000852F0000}"/>
    <cellStyle name="Normal 57 3 2 2 4" xfId="12142" xr:uid="{00000000-0005-0000-0000-0000862F0000}"/>
    <cellStyle name="Normal 57 3 2 3" xfId="12143" xr:uid="{00000000-0005-0000-0000-0000872F0000}"/>
    <cellStyle name="Normal 57 3 2 3 2" xfId="12144" xr:uid="{00000000-0005-0000-0000-0000882F0000}"/>
    <cellStyle name="Normal 57 3 2 4" xfId="12145" xr:uid="{00000000-0005-0000-0000-0000892F0000}"/>
    <cellStyle name="Normal 57 3 2 4 2" xfId="12146" xr:uid="{00000000-0005-0000-0000-00008A2F0000}"/>
    <cellStyle name="Normal 57 3 2 5" xfId="12147" xr:uid="{00000000-0005-0000-0000-00008B2F0000}"/>
    <cellStyle name="Normal 57 3 2 5 2" xfId="12148" xr:uid="{00000000-0005-0000-0000-00008C2F0000}"/>
    <cellStyle name="Normal 57 3 2 6" xfId="12149" xr:uid="{00000000-0005-0000-0000-00008D2F0000}"/>
    <cellStyle name="Normal 57 3 3" xfId="12150" xr:uid="{00000000-0005-0000-0000-00008E2F0000}"/>
    <cellStyle name="Normal 57 3 3 2" xfId="12151" xr:uid="{00000000-0005-0000-0000-00008F2F0000}"/>
    <cellStyle name="Normal 57 3 3 2 2" xfId="12152" xr:uid="{00000000-0005-0000-0000-0000902F0000}"/>
    <cellStyle name="Normal 57 3 3 3" xfId="12153" xr:uid="{00000000-0005-0000-0000-0000912F0000}"/>
    <cellStyle name="Normal 57 3 3 3 2" xfId="12154" xr:uid="{00000000-0005-0000-0000-0000922F0000}"/>
    <cellStyle name="Normal 57 3 3 4" xfId="12155" xr:uid="{00000000-0005-0000-0000-0000932F0000}"/>
    <cellStyle name="Normal 57 3 4" xfId="12156" xr:uid="{00000000-0005-0000-0000-0000942F0000}"/>
    <cellStyle name="Normal 57 3 4 2" xfId="12157" xr:uid="{00000000-0005-0000-0000-0000952F0000}"/>
    <cellStyle name="Normal 57 3 5" xfId="12158" xr:uid="{00000000-0005-0000-0000-0000962F0000}"/>
    <cellStyle name="Normal 57 3 5 2" xfId="12159" xr:uid="{00000000-0005-0000-0000-0000972F0000}"/>
    <cellStyle name="Normal 57 3 6" xfId="12160" xr:uid="{00000000-0005-0000-0000-0000982F0000}"/>
    <cellStyle name="Normal 57 3 6 2" xfId="12161" xr:uid="{00000000-0005-0000-0000-0000992F0000}"/>
    <cellStyle name="Normal 57 3 7" xfId="12162" xr:uid="{00000000-0005-0000-0000-00009A2F0000}"/>
    <cellStyle name="Normal 57 4" xfId="12163" xr:uid="{00000000-0005-0000-0000-00009B2F0000}"/>
    <cellStyle name="Normal 57 4 2" xfId="12164" xr:uid="{00000000-0005-0000-0000-00009C2F0000}"/>
    <cellStyle name="Normal 57 4 2 2" xfId="12165" xr:uid="{00000000-0005-0000-0000-00009D2F0000}"/>
    <cellStyle name="Normal 57 4 2 2 2" xfId="12166" xr:uid="{00000000-0005-0000-0000-00009E2F0000}"/>
    <cellStyle name="Normal 57 4 2 3" xfId="12167" xr:uid="{00000000-0005-0000-0000-00009F2F0000}"/>
    <cellStyle name="Normal 57 4 2 3 2" xfId="12168" xr:uid="{00000000-0005-0000-0000-0000A02F0000}"/>
    <cellStyle name="Normal 57 4 2 4" xfId="12169" xr:uid="{00000000-0005-0000-0000-0000A12F0000}"/>
    <cellStyle name="Normal 57 4 3" xfId="12170" xr:uid="{00000000-0005-0000-0000-0000A22F0000}"/>
    <cellStyle name="Normal 57 4 3 2" xfId="12171" xr:uid="{00000000-0005-0000-0000-0000A32F0000}"/>
    <cellStyle name="Normal 57 4 4" xfId="12172" xr:uid="{00000000-0005-0000-0000-0000A42F0000}"/>
    <cellStyle name="Normal 57 4 4 2" xfId="12173" xr:uid="{00000000-0005-0000-0000-0000A52F0000}"/>
    <cellStyle name="Normal 57 4 5" xfId="12174" xr:uid="{00000000-0005-0000-0000-0000A62F0000}"/>
    <cellStyle name="Normal 57 4 5 2" xfId="12175" xr:uid="{00000000-0005-0000-0000-0000A72F0000}"/>
    <cellStyle name="Normal 57 4 6" xfId="12176" xr:uid="{00000000-0005-0000-0000-0000A82F0000}"/>
    <cellStyle name="Normal 57 5" xfId="12177" xr:uid="{00000000-0005-0000-0000-0000A92F0000}"/>
    <cellStyle name="Normal 57 5 2" xfId="12178" xr:uid="{00000000-0005-0000-0000-0000AA2F0000}"/>
    <cellStyle name="Normal 57 5 2 2" xfId="12179" xr:uid="{00000000-0005-0000-0000-0000AB2F0000}"/>
    <cellStyle name="Normal 57 5 3" xfId="12180" xr:uid="{00000000-0005-0000-0000-0000AC2F0000}"/>
    <cellStyle name="Normal 57 5 3 2" xfId="12181" xr:uid="{00000000-0005-0000-0000-0000AD2F0000}"/>
    <cellStyle name="Normal 57 5 4" xfId="12182" xr:uid="{00000000-0005-0000-0000-0000AE2F0000}"/>
    <cellStyle name="Normal 57 6" xfId="12183" xr:uid="{00000000-0005-0000-0000-0000AF2F0000}"/>
    <cellStyle name="Normal 57 6 2" xfId="12184" xr:uid="{00000000-0005-0000-0000-0000B02F0000}"/>
    <cellStyle name="Normal 57 7" xfId="12185" xr:uid="{00000000-0005-0000-0000-0000B12F0000}"/>
    <cellStyle name="Normal 57 7 2" xfId="12186" xr:uid="{00000000-0005-0000-0000-0000B22F0000}"/>
    <cellStyle name="Normal 57 8" xfId="12187" xr:uid="{00000000-0005-0000-0000-0000B32F0000}"/>
    <cellStyle name="Normal 57 8 2" xfId="12188" xr:uid="{00000000-0005-0000-0000-0000B42F0000}"/>
    <cellStyle name="Normal 57 9" xfId="12189" xr:uid="{00000000-0005-0000-0000-0000B52F0000}"/>
    <cellStyle name="Normal 58" xfId="12190" xr:uid="{00000000-0005-0000-0000-0000B62F0000}"/>
    <cellStyle name="Normal 58 2" xfId="12191" xr:uid="{00000000-0005-0000-0000-0000B72F0000}"/>
    <cellStyle name="Normal 58 2 2" xfId="12192" xr:uid="{00000000-0005-0000-0000-0000B82F0000}"/>
    <cellStyle name="Normal 58 2 2 2" xfId="12193" xr:uid="{00000000-0005-0000-0000-0000B92F0000}"/>
    <cellStyle name="Normal 58 2 2 2 2" xfId="12194" xr:uid="{00000000-0005-0000-0000-0000BA2F0000}"/>
    <cellStyle name="Normal 58 2 2 2 2 2" xfId="12195" xr:uid="{00000000-0005-0000-0000-0000BB2F0000}"/>
    <cellStyle name="Normal 58 2 2 2 3" xfId="12196" xr:uid="{00000000-0005-0000-0000-0000BC2F0000}"/>
    <cellStyle name="Normal 58 2 2 2 3 2" xfId="12197" xr:uid="{00000000-0005-0000-0000-0000BD2F0000}"/>
    <cellStyle name="Normal 58 2 2 2 4" xfId="12198" xr:uid="{00000000-0005-0000-0000-0000BE2F0000}"/>
    <cellStyle name="Normal 58 2 2 3" xfId="12199" xr:uid="{00000000-0005-0000-0000-0000BF2F0000}"/>
    <cellStyle name="Normal 58 2 2 3 2" xfId="12200" xr:uid="{00000000-0005-0000-0000-0000C02F0000}"/>
    <cellStyle name="Normal 58 2 2 4" xfId="12201" xr:uid="{00000000-0005-0000-0000-0000C12F0000}"/>
    <cellStyle name="Normal 58 2 2 4 2" xfId="12202" xr:uid="{00000000-0005-0000-0000-0000C22F0000}"/>
    <cellStyle name="Normal 58 2 2 5" xfId="12203" xr:uid="{00000000-0005-0000-0000-0000C32F0000}"/>
    <cellStyle name="Normal 58 2 2 5 2" xfId="12204" xr:uid="{00000000-0005-0000-0000-0000C42F0000}"/>
    <cellStyle name="Normal 58 2 2 6" xfId="12205" xr:uid="{00000000-0005-0000-0000-0000C52F0000}"/>
    <cellStyle name="Normal 58 2 3" xfId="12206" xr:uid="{00000000-0005-0000-0000-0000C62F0000}"/>
    <cellStyle name="Normal 58 2 3 2" xfId="12207" xr:uid="{00000000-0005-0000-0000-0000C72F0000}"/>
    <cellStyle name="Normal 58 2 3 2 2" xfId="12208" xr:uid="{00000000-0005-0000-0000-0000C82F0000}"/>
    <cellStyle name="Normal 58 2 3 3" xfId="12209" xr:uid="{00000000-0005-0000-0000-0000C92F0000}"/>
    <cellStyle name="Normal 58 2 3 3 2" xfId="12210" xr:uid="{00000000-0005-0000-0000-0000CA2F0000}"/>
    <cellStyle name="Normal 58 2 3 4" xfId="12211" xr:uid="{00000000-0005-0000-0000-0000CB2F0000}"/>
    <cellStyle name="Normal 58 2 4" xfId="12212" xr:uid="{00000000-0005-0000-0000-0000CC2F0000}"/>
    <cellStyle name="Normal 58 2 4 2" xfId="12213" xr:uid="{00000000-0005-0000-0000-0000CD2F0000}"/>
    <cellStyle name="Normal 58 2 5" xfId="12214" xr:uid="{00000000-0005-0000-0000-0000CE2F0000}"/>
    <cellStyle name="Normal 58 2 5 2" xfId="12215" xr:uid="{00000000-0005-0000-0000-0000CF2F0000}"/>
    <cellStyle name="Normal 58 2 6" xfId="12216" xr:uid="{00000000-0005-0000-0000-0000D02F0000}"/>
    <cellStyle name="Normal 58 2 6 2" xfId="12217" xr:uid="{00000000-0005-0000-0000-0000D12F0000}"/>
    <cellStyle name="Normal 58 2 7" xfId="12218" xr:uid="{00000000-0005-0000-0000-0000D22F0000}"/>
    <cellStyle name="Normal 58 3" xfId="12219" xr:uid="{00000000-0005-0000-0000-0000D32F0000}"/>
    <cellStyle name="Normal 58 3 2" xfId="12220" xr:uid="{00000000-0005-0000-0000-0000D42F0000}"/>
    <cellStyle name="Normal 58 3 2 2" xfId="12221" xr:uid="{00000000-0005-0000-0000-0000D52F0000}"/>
    <cellStyle name="Normal 58 3 2 2 2" xfId="12222" xr:uid="{00000000-0005-0000-0000-0000D62F0000}"/>
    <cellStyle name="Normal 58 3 2 2 2 2" xfId="12223" xr:uid="{00000000-0005-0000-0000-0000D72F0000}"/>
    <cellStyle name="Normal 58 3 2 2 3" xfId="12224" xr:uid="{00000000-0005-0000-0000-0000D82F0000}"/>
    <cellStyle name="Normal 58 3 2 2 3 2" xfId="12225" xr:uid="{00000000-0005-0000-0000-0000D92F0000}"/>
    <cellStyle name="Normal 58 3 2 2 4" xfId="12226" xr:uid="{00000000-0005-0000-0000-0000DA2F0000}"/>
    <cellStyle name="Normal 58 3 2 3" xfId="12227" xr:uid="{00000000-0005-0000-0000-0000DB2F0000}"/>
    <cellStyle name="Normal 58 3 2 3 2" xfId="12228" xr:uid="{00000000-0005-0000-0000-0000DC2F0000}"/>
    <cellStyle name="Normal 58 3 2 4" xfId="12229" xr:uid="{00000000-0005-0000-0000-0000DD2F0000}"/>
    <cellStyle name="Normal 58 3 2 4 2" xfId="12230" xr:uid="{00000000-0005-0000-0000-0000DE2F0000}"/>
    <cellStyle name="Normal 58 3 2 5" xfId="12231" xr:uid="{00000000-0005-0000-0000-0000DF2F0000}"/>
    <cellStyle name="Normal 58 3 2 5 2" xfId="12232" xr:uid="{00000000-0005-0000-0000-0000E02F0000}"/>
    <cellStyle name="Normal 58 3 2 6" xfId="12233" xr:uid="{00000000-0005-0000-0000-0000E12F0000}"/>
    <cellStyle name="Normal 58 3 3" xfId="12234" xr:uid="{00000000-0005-0000-0000-0000E22F0000}"/>
    <cellStyle name="Normal 58 3 3 2" xfId="12235" xr:uid="{00000000-0005-0000-0000-0000E32F0000}"/>
    <cellStyle name="Normal 58 3 3 2 2" xfId="12236" xr:uid="{00000000-0005-0000-0000-0000E42F0000}"/>
    <cellStyle name="Normal 58 3 3 3" xfId="12237" xr:uid="{00000000-0005-0000-0000-0000E52F0000}"/>
    <cellStyle name="Normal 58 3 3 3 2" xfId="12238" xr:uid="{00000000-0005-0000-0000-0000E62F0000}"/>
    <cellStyle name="Normal 58 3 3 4" xfId="12239" xr:uid="{00000000-0005-0000-0000-0000E72F0000}"/>
    <cellStyle name="Normal 58 3 4" xfId="12240" xr:uid="{00000000-0005-0000-0000-0000E82F0000}"/>
    <cellStyle name="Normal 58 3 4 2" xfId="12241" xr:uid="{00000000-0005-0000-0000-0000E92F0000}"/>
    <cellStyle name="Normal 58 3 5" xfId="12242" xr:uid="{00000000-0005-0000-0000-0000EA2F0000}"/>
    <cellStyle name="Normal 58 3 5 2" xfId="12243" xr:uid="{00000000-0005-0000-0000-0000EB2F0000}"/>
    <cellStyle name="Normal 58 3 6" xfId="12244" xr:uid="{00000000-0005-0000-0000-0000EC2F0000}"/>
    <cellStyle name="Normal 58 3 6 2" xfId="12245" xr:uid="{00000000-0005-0000-0000-0000ED2F0000}"/>
    <cellStyle name="Normal 58 3 7" xfId="12246" xr:uid="{00000000-0005-0000-0000-0000EE2F0000}"/>
    <cellStyle name="Normal 58 4" xfId="12247" xr:uid="{00000000-0005-0000-0000-0000EF2F0000}"/>
    <cellStyle name="Normal 58 4 2" xfId="12248" xr:uid="{00000000-0005-0000-0000-0000F02F0000}"/>
    <cellStyle name="Normal 58 4 2 2" xfId="12249" xr:uid="{00000000-0005-0000-0000-0000F12F0000}"/>
    <cellStyle name="Normal 58 4 2 2 2" xfId="12250" xr:uid="{00000000-0005-0000-0000-0000F22F0000}"/>
    <cellStyle name="Normal 58 4 2 3" xfId="12251" xr:uid="{00000000-0005-0000-0000-0000F32F0000}"/>
    <cellStyle name="Normal 58 4 2 3 2" xfId="12252" xr:uid="{00000000-0005-0000-0000-0000F42F0000}"/>
    <cellStyle name="Normal 58 4 2 4" xfId="12253" xr:uid="{00000000-0005-0000-0000-0000F52F0000}"/>
    <cellStyle name="Normal 58 4 3" xfId="12254" xr:uid="{00000000-0005-0000-0000-0000F62F0000}"/>
    <cellStyle name="Normal 58 4 3 2" xfId="12255" xr:uid="{00000000-0005-0000-0000-0000F72F0000}"/>
    <cellStyle name="Normal 58 4 4" xfId="12256" xr:uid="{00000000-0005-0000-0000-0000F82F0000}"/>
    <cellStyle name="Normal 58 4 4 2" xfId="12257" xr:uid="{00000000-0005-0000-0000-0000F92F0000}"/>
    <cellStyle name="Normal 58 4 5" xfId="12258" xr:uid="{00000000-0005-0000-0000-0000FA2F0000}"/>
    <cellStyle name="Normal 58 4 5 2" xfId="12259" xr:uid="{00000000-0005-0000-0000-0000FB2F0000}"/>
    <cellStyle name="Normal 58 4 6" xfId="12260" xr:uid="{00000000-0005-0000-0000-0000FC2F0000}"/>
    <cellStyle name="Normal 58 5" xfId="12261" xr:uid="{00000000-0005-0000-0000-0000FD2F0000}"/>
    <cellStyle name="Normal 58 5 2" xfId="12262" xr:uid="{00000000-0005-0000-0000-0000FE2F0000}"/>
    <cellStyle name="Normal 58 5 2 2" xfId="12263" xr:uid="{00000000-0005-0000-0000-0000FF2F0000}"/>
    <cellStyle name="Normal 58 5 3" xfId="12264" xr:uid="{00000000-0005-0000-0000-000000300000}"/>
    <cellStyle name="Normal 58 5 3 2" xfId="12265" xr:uid="{00000000-0005-0000-0000-000001300000}"/>
    <cellStyle name="Normal 58 5 4" xfId="12266" xr:uid="{00000000-0005-0000-0000-000002300000}"/>
    <cellStyle name="Normal 58 6" xfId="12267" xr:uid="{00000000-0005-0000-0000-000003300000}"/>
    <cellStyle name="Normal 58 6 2" xfId="12268" xr:uid="{00000000-0005-0000-0000-000004300000}"/>
    <cellStyle name="Normal 58 7" xfId="12269" xr:uid="{00000000-0005-0000-0000-000005300000}"/>
    <cellStyle name="Normal 58 7 2" xfId="12270" xr:uid="{00000000-0005-0000-0000-000006300000}"/>
    <cellStyle name="Normal 58 8" xfId="12271" xr:uid="{00000000-0005-0000-0000-000007300000}"/>
    <cellStyle name="Normal 58 8 2" xfId="12272" xr:uid="{00000000-0005-0000-0000-000008300000}"/>
    <cellStyle name="Normal 58 9" xfId="12273" xr:uid="{00000000-0005-0000-0000-000009300000}"/>
    <cellStyle name="Normal 59" xfId="12274" xr:uid="{00000000-0005-0000-0000-00000A300000}"/>
    <cellStyle name="Normal 59 2" xfId="12275" xr:uid="{00000000-0005-0000-0000-00000B300000}"/>
    <cellStyle name="Normal 59 2 2" xfId="12276" xr:uid="{00000000-0005-0000-0000-00000C300000}"/>
    <cellStyle name="Normal 59 2 2 2" xfId="12277" xr:uid="{00000000-0005-0000-0000-00000D300000}"/>
    <cellStyle name="Normal 59 2 2 2 2" xfId="12278" xr:uid="{00000000-0005-0000-0000-00000E300000}"/>
    <cellStyle name="Normal 59 2 2 2 2 2" xfId="12279" xr:uid="{00000000-0005-0000-0000-00000F300000}"/>
    <cellStyle name="Normal 59 2 2 2 3" xfId="12280" xr:uid="{00000000-0005-0000-0000-000010300000}"/>
    <cellStyle name="Normal 59 2 2 2 3 2" xfId="12281" xr:uid="{00000000-0005-0000-0000-000011300000}"/>
    <cellStyle name="Normal 59 2 2 2 4" xfId="12282" xr:uid="{00000000-0005-0000-0000-000012300000}"/>
    <cellStyle name="Normal 59 2 2 3" xfId="12283" xr:uid="{00000000-0005-0000-0000-000013300000}"/>
    <cellStyle name="Normal 59 2 2 3 2" xfId="12284" xr:uid="{00000000-0005-0000-0000-000014300000}"/>
    <cellStyle name="Normal 59 2 2 4" xfId="12285" xr:uid="{00000000-0005-0000-0000-000015300000}"/>
    <cellStyle name="Normal 59 2 2 4 2" xfId="12286" xr:uid="{00000000-0005-0000-0000-000016300000}"/>
    <cellStyle name="Normal 59 2 2 5" xfId="12287" xr:uid="{00000000-0005-0000-0000-000017300000}"/>
    <cellStyle name="Normal 59 2 2 5 2" xfId="12288" xr:uid="{00000000-0005-0000-0000-000018300000}"/>
    <cellStyle name="Normal 59 2 2 6" xfId="12289" xr:uid="{00000000-0005-0000-0000-000019300000}"/>
    <cellStyle name="Normal 59 2 3" xfId="12290" xr:uid="{00000000-0005-0000-0000-00001A300000}"/>
    <cellStyle name="Normal 59 2 3 2" xfId="12291" xr:uid="{00000000-0005-0000-0000-00001B300000}"/>
    <cellStyle name="Normal 59 2 3 2 2" xfId="12292" xr:uid="{00000000-0005-0000-0000-00001C300000}"/>
    <cellStyle name="Normal 59 2 3 3" xfId="12293" xr:uid="{00000000-0005-0000-0000-00001D300000}"/>
    <cellStyle name="Normal 59 2 3 3 2" xfId="12294" xr:uid="{00000000-0005-0000-0000-00001E300000}"/>
    <cellStyle name="Normal 59 2 3 4" xfId="12295" xr:uid="{00000000-0005-0000-0000-00001F300000}"/>
    <cellStyle name="Normal 59 2 4" xfId="12296" xr:uid="{00000000-0005-0000-0000-000020300000}"/>
    <cellStyle name="Normal 59 2 4 2" xfId="12297" xr:uid="{00000000-0005-0000-0000-000021300000}"/>
    <cellStyle name="Normal 59 2 5" xfId="12298" xr:uid="{00000000-0005-0000-0000-000022300000}"/>
    <cellStyle name="Normal 59 2 5 2" xfId="12299" xr:uid="{00000000-0005-0000-0000-000023300000}"/>
    <cellStyle name="Normal 59 2 6" xfId="12300" xr:uid="{00000000-0005-0000-0000-000024300000}"/>
    <cellStyle name="Normal 59 2 6 2" xfId="12301" xr:uid="{00000000-0005-0000-0000-000025300000}"/>
    <cellStyle name="Normal 59 2 7" xfId="12302" xr:uid="{00000000-0005-0000-0000-000026300000}"/>
    <cellStyle name="Normal 59 3" xfId="12303" xr:uid="{00000000-0005-0000-0000-000027300000}"/>
    <cellStyle name="Normal 59 3 2" xfId="12304" xr:uid="{00000000-0005-0000-0000-000028300000}"/>
    <cellStyle name="Normal 59 3 2 2" xfId="12305" xr:uid="{00000000-0005-0000-0000-000029300000}"/>
    <cellStyle name="Normal 59 3 2 2 2" xfId="12306" xr:uid="{00000000-0005-0000-0000-00002A300000}"/>
    <cellStyle name="Normal 59 3 2 2 2 2" xfId="12307" xr:uid="{00000000-0005-0000-0000-00002B300000}"/>
    <cellStyle name="Normal 59 3 2 2 3" xfId="12308" xr:uid="{00000000-0005-0000-0000-00002C300000}"/>
    <cellStyle name="Normal 59 3 2 2 3 2" xfId="12309" xr:uid="{00000000-0005-0000-0000-00002D300000}"/>
    <cellStyle name="Normal 59 3 2 2 4" xfId="12310" xr:uid="{00000000-0005-0000-0000-00002E300000}"/>
    <cellStyle name="Normal 59 3 2 3" xfId="12311" xr:uid="{00000000-0005-0000-0000-00002F300000}"/>
    <cellStyle name="Normal 59 3 2 3 2" xfId="12312" xr:uid="{00000000-0005-0000-0000-000030300000}"/>
    <cellStyle name="Normal 59 3 2 4" xfId="12313" xr:uid="{00000000-0005-0000-0000-000031300000}"/>
    <cellStyle name="Normal 59 3 2 4 2" xfId="12314" xr:uid="{00000000-0005-0000-0000-000032300000}"/>
    <cellStyle name="Normal 59 3 2 5" xfId="12315" xr:uid="{00000000-0005-0000-0000-000033300000}"/>
    <cellStyle name="Normal 59 3 2 5 2" xfId="12316" xr:uid="{00000000-0005-0000-0000-000034300000}"/>
    <cellStyle name="Normal 59 3 2 6" xfId="12317" xr:uid="{00000000-0005-0000-0000-000035300000}"/>
    <cellStyle name="Normal 59 3 3" xfId="12318" xr:uid="{00000000-0005-0000-0000-000036300000}"/>
    <cellStyle name="Normal 59 3 3 2" xfId="12319" xr:uid="{00000000-0005-0000-0000-000037300000}"/>
    <cellStyle name="Normal 59 3 3 2 2" xfId="12320" xr:uid="{00000000-0005-0000-0000-000038300000}"/>
    <cellStyle name="Normal 59 3 3 3" xfId="12321" xr:uid="{00000000-0005-0000-0000-000039300000}"/>
    <cellStyle name="Normal 59 3 3 3 2" xfId="12322" xr:uid="{00000000-0005-0000-0000-00003A300000}"/>
    <cellStyle name="Normal 59 3 3 4" xfId="12323" xr:uid="{00000000-0005-0000-0000-00003B300000}"/>
    <cellStyle name="Normal 59 3 4" xfId="12324" xr:uid="{00000000-0005-0000-0000-00003C300000}"/>
    <cellStyle name="Normal 59 3 4 2" xfId="12325" xr:uid="{00000000-0005-0000-0000-00003D300000}"/>
    <cellStyle name="Normal 59 3 5" xfId="12326" xr:uid="{00000000-0005-0000-0000-00003E300000}"/>
    <cellStyle name="Normal 59 3 5 2" xfId="12327" xr:uid="{00000000-0005-0000-0000-00003F300000}"/>
    <cellStyle name="Normal 59 3 6" xfId="12328" xr:uid="{00000000-0005-0000-0000-000040300000}"/>
    <cellStyle name="Normal 59 3 6 2" xfId="12329" xr:uid="{00000000-0005-0000-0000-000041300000}"/>
    <cellStyle name="Normal 59 3 7" xfId="12330" xr:uid="{00000000-0005-0000-0000-000042300000}"/>
    <cellStyle name="Normal 59 4" xfId="12331" xr:uid="{00000000-0005-0000-0000-000043300000}"/>
    <cellStyle name="Normal 59 4 2" xfId="12332" xr:uid="{00000000-0005-0000-0000-000044300000}"/>
    <cellStyle name="Normal 59 4 2 2" xfId="12333" xr:uid="{00000000-0005-0000-0000-000045300000}"/>
    <cellStyle name="Normal 59 4 2 2 2" xfId="12334" xr:uid="{00000000-0005-0000-0000-000046300000}"/>
    <cellStyle name="Normal 59 4 2 3" xfId="12335" xr:uid="{00000000-0005-0000-0000-000047300000}"/>
    <cellStyle name="Normal 59 4 2 3 2" xfId="12336" xr:uid="{00000000-0005-0000-0000-000048300000}"/>
    <cellStyle name="Normal 59 4 2 4" xfId="12337" xr:uid="{00000000-0005-0000-0000-000049300000}"/>
    <cellStyle name="Normal 59 4 3" xfId="12338" xr:uid="{00000000-0005-0000-0000-00004A300000}"/>
    <cellStyle name="Normal 59 4 3 2" xfId="12339" xr:uid="{00000000-0005-0000-0000-00004B300000}"/>
    <cellStyle name="Normal 59 4 4" xfId="12340" xr:uid="{00000000-0005-0000-0000-00004C300000}"/>
    <cellStyle name="Normal 59 4 4 2" xfId="12341" xr:uid="{00000000-0005-0000-0000-00004D300000}"/>
    <cellStyle name="Normal 59 4 5" xfId="12342" xr:uid="{00000000-0005-0000-0000-00004E300000}"/>
    <cellStyle name="Normal 59 4 5 2" xfId="12343" xr:uid="{00000000-0005-0000-0000-00004F300000}"/>
    <cellStyle name="Normal 59 4 6" xfId="12344" xr:uid="{00000000-0005-0000-0000-000050300000}"/>
    <cellStyle name="Normal 59 5" xfId="12345" xr:uid="{00000000-0005-0000-0000-000051300000}"/>
    <cellStyle name="Normal 59 5 2" xfId="12346" xr:uid="{00000000-0005-0000-0000-000052300000}"/>
    <cellStyle name="Normal 59 5 2 2" xfId="12347" xr:uid="{00000000-0005-0000-0000-000053300000}"/>
    <cellStyle name="Normal 59 5 3" xfId="12348" xr:uid="{00000000-0005-0000-0000-000054300000}"/>
    <cellStyle name="Normal 59 5 3 2" xfId="12349" xr:uid="{00000000-0005-0000-0000-000055300000}"/>
    <cellStyle name="Normal 59 5 4" xfId="12350" xr:uid="{00000000-0005-0000-0000-000056300000}"/>
    <cellStyle name="Normal 59 6" xfId="12351" xr:uid="{00000000-0005-0000-0000-000057300000}"/>
    <cellStyle name="Normal 59 6 2" xfId="12352" xr:uid="{00000000-0005-0000-0000-000058300000}"/>
    <cellStyle name="Normal 59 7" xfId="12353" xr:uid="{00000000-0005-0000-0000-000059300000}"/>
    <cellStyle name="Normal 59 7 2" xfId="12354" xr:uid="{00000000-0005-0000-0000-00005A300000}"/>
    <cellStyle name="Normal 59 8" xfId="12355" xr:uid="{00000000-0005-0000-0000-00005B300000}"/>
    <cellStyle name="Normal 59 8 2" xfId="12356" xr:uid="{00000000-0005-0000-0000-00005C300000}"/>
    <cellStyle name="Normal 59 9" xfId="12357" xr:uid="{00000000-0005-0000-0000-00005D300000}"/>
    <cellStyle name="Normal 6" xfId="12358" xr:uid="{00000000-0005-0000-0000-00005E300000}"/>
    <cellStyle name="Normal 6 2" xfId="12359" xr:uid="{00000000-0005-0000-0000-00005F300000}"/>
    <cellStyle name="Normal 6 2 2" xfId="12360" xr:uid="{00000000-0005-0000-0000-000060300000}"/>
    <cellStyle name="Normal 6 3" xfId="12361" xr:uid="{00000000-0005-0000-0000-000061300000}"/>
    <cellStyle name="Normal 6 3 10" xfId="12362" xr:uid="{00000000-0005-0000-0000-000062300000}"/>
    <cellStyle name="Normal 6 3 2" xfId="12363" xr:uid="{00000000-0005-0000-0000-000063300000}"/>
    <cellStyle name="Normal 6 3 3" xfId="12364" xr:uid="{00000000-0005-0000-0000-000064300000}"/>
    <cellStyle name="Normal 6 3 3 2" xfId="12365" xr:uid="{00000000-0005-0000-0000-000065300000}"/>
    <cellStyle name="Normal 6 3 3 2 2" xfId="12366" xr:uid="{00000000-0005-0000-0000-000066300000}"/>
    <cellStyle name="Normal 6 3 3 2 2 2" xfId="12367" xr:uid="{00000000-0005-0000-0000-000067300000}"/>
    <cellStyle name="Normal 6 3 3 2 2 2 2" xfId="12368" xr:uid="{00000000-0005-0000-0000-000068300000}"/>
    <cellStyle name="Normal 6 3 3 2 2 3" xfId="12369" xr:uid="{00000000-0005-0000-0000-000069300000}"/>
    <cellStyle name="Normal 6 3 3 2 2 3 2" xfId="12370" xr:uid="{00000000-0005-0000-0000-00006A300000}"/>
    <cellStyle name="Normal 6 3 3 2 2 4" xfId="12371" xr:uid="{00000000-0005-0000-0000-00006B300000}"/>
    <cellStyle name="Normal 6 3 3 2 3" xfId="12372" xr:uid="{00000000-0005-0000-0000-00006C300000}"/>
    <cellStyle name="Normal 6 3 3 2 3 2" xfId="12373" xr:uid="{00000000-0005-0000-0000-00006D300000}"/>
    <cellStyle name="Normal 6 3 3 2 4" xfId="12374" xr:uid="{00000000-0005-0000-0000-00006E300000}"/>
    <cellStyle name="Normal 6 3 3 2 4 2" xfId="12375" xr:uid="{00000000-0005-0000-0000-00006F300000}"/>
    <cellStyle name="Normal 6 3 3 2 5" xfId="12376" xr:uid="{00000000-0005-0000-0000-000070300000}"/>
    <cellStyle name="Normal 6 3 3 2 5 2" xfId="12377" xr:uid="{00000000-0005-0000-0000-000071300000}"/>
    <cellStyle name="Normal 6 3 3 2 6" xfId="12378" xr:uid="{00000000-0005-0000-0000-000072300000}"/>
    <cellStyle name="Normal 6 3 3 3" xfId="12379" xr:uid="{00000000-0005-0000-0000-000073300000}"/>
    <cellStyle name="Normal 6 3 3 3 2" xfId="12380" xr:uid="{00000000-0005-0000-0000-000074300000}"/>
    <cellStyle name="Normal 6 3 3 3 2 2" xfId="12381" xr:uid="{00000000-0005-0000-0000-000075300000}"/>
    <cellStyle name="Normal 6 3 3 3 3" xfId="12382" xr:uid="{00000000-0005-0000-0000-000076300000}"/>
    <cellStyle name="Normal 6 3 3 3 3 2" xfId="12383" xr:uid="{00000000-0005-0000-0000-000077300000}"/>
    <cellStyle name="Normal 6 3 3 3 4" xfId="12384" xr:uid="{00000000-0005-0000-0000-000078300000}"/>
    <cellStyle name="Normal 6 3 3 4" xfId="12385" xr:uid="{00000000-0005-0000-0000-000079300000}"/>
    <cellStyle name="Normal 6 3 3 4 2" xfId="12386" xr:uid="{00000000-0005-0000-0000-00007A300000}"/>
    <cellStyle name="Normal 6 3 3 5" xfId="12387" xr:uid="{00000000-0005-0000-0000-00007B300000}"/>
    <cellStyle name="Normal 6 3 3 5 2" xfId="12388" xr:uid="{00000000-0005-0000-0000-00007C300000}"/>
    <cellStyle name="Normal 6 3 3 6" xfId="12389" xr:uid="{00000000-0005-0000-0000-00007D300000}"/>
    <cellStyle name="Normal 6 3 3 6 2" xfId="12390" xr:uid="{00000000-0005-0000-0000-00007E300000}"/>
    <cellStyle name="Normal 6 3 3 7" xfId="12391" xr:uid="{00000000-0005-0000-0000-00007F300000}"/>
    <cellStyle name="Normal 6 3 4" xfId="12392" xr:uid="{00000000-0005-0000-0000-000080300000}"/>
    <cellStyle name="Normal 6 3 4 2" xfId="12393" xr:uid="{00000000-0005-0000-0000-000081300000}"/>
    <cellStyle name="Normal 6 3 4 2 2" xfId="12394" xr:uid="{00000000-0005-0000-0000-000082300000}"/>
    <cellStyle name="Normal 6 3 4 2 2 2" xfId="12395" xr:uid="{00000000-0005-0000-0000-000083300000}"/>
    <cellStyle name="Normal 6 3 4 2 2 2 2" xfId="12396" xr:uid="{00000000-0005-0000-0000-000084300000}"/>
    <cellStyle name="Normal 6 3 4 2 2 3" xfId="12397" xr:uid="{00000000-0005-0000-0000-000085300000}"/>
    <cellStyle name="Normal 6 3 4 2 2 3 2" xfId="12398" xr:uid="{00000000-0005-0000-0000-000086300000}"/>
    <cellStyle name="Normal 6 3 4 2 2 4" xfId="12399" xr:uid="{00000000-0005-0000-0000-000087300000}"/>
    <cellStyle name="Normal 6 3 4 2 3" xfId="12400" xr:uid="{00000000-0005-0000-0000-000088300000}"/>
    <cellStyle name="Normal 6 3 4 2 3 2" xfId="12401" xr:uid="{00000000-0005-0000-0000-000089300000}"/>
    <cellStyle name="Normal 6 3 4 2 4" xfId="12402" xr:uid="{00000000-0005-0000-0000-00008A300000}"/>
    <cellStyle name="Normal 6 3 4 2 4 2" xfId="12403" xr:uid="{00000000-0005-0000-0000-00008B300000}"/>
    <cellStyle name="Normal 6 3 4 2 5" xfId="12404" xr:uid="{00000000-0005-0000-0000-00008C300000}"/>
    <cellStyle name="Normal 6 3 4 2 5 2" xfId="12405" xr:uid="{00000000-0005-0000-0000-00008D300000}"/>
    <cellStyle name="Normal 6 3 4 2 6" xfId="12406" xr:uid="{00000000-0005-0000-0000-00008E300000}"/>
    <cellStyle name="Normal 6 3 4 3" xfId="12407" xr:uid="{00000000-0005-0000-0000-00008F300000}"/>
    <cellStyle name="Normal 6 3 4 3 2" xfId="12408" xr:uid="{00000000-0005-0000-0000-000090300000}"/>
    <cellStyle name="Normal 6 3 4 3 2 2" xfId="12409" xr:uid="{00000000-0005-0000-0000-000091300000}"/>
    <cellStyle name="Normal 6 3 4 3 3" xfId="12410" xr:uid="{00000000-0005-0000-0000-000092300000}"/>
    <cellStyle name="Normal 6 3 4 3 3 2" xfId="12411" xr:uid="{00000000-0005-0000-0000-000093300000}"/>
    <cellStyle name="Normal 6 3 4 3 4" xfId="12412" xr:uid="{00000000-0005-0000-0000-000094300000}"/>
    <cellStyle name="Normal 6 3 4 4" xfId="12413" xr:uid="{00000000-0005-0000-0000-000095300000}"/>
    <cellStyle name="Normal 6 3 4 4 2" xfId="12414" xr:uid="{00000000-0005-0000-0000-000096300000}"/>
    <cellStyle name="Normal 6 3 4 5" xfId="12415" xr:uid="{00000000-0005-0000-0000-000097300000}"/>
    <cellStyle name="Normal 6 3 4 5 2" xfId="12416" xr:uid="{00000000-0005-0000-0000-000098300000}"/>
    <cellStyle name="Normal 6 3 4 6" xfId="12417" xr:uid="{00000000-0005-0000-0000-000099300000}"/>
    <cellStyle name="Normal 6 3 4 6 2" xfId="12418" xr:uid="{00000000-0005-0000-0000-00009A300000}"/>
    <cellStyle name="Normal 6 3 4 7" xfId="12419" xr:uid="{00000000-0005-0000-0000-00009B300000}"/>
    <cellStyle name="Normal 6 3 5" xfId="12420" xr:uid="{00000000-0005-0000-0000-00009C300000}"/>
    <cellStyle name="Normal 6 3 5 2" xfId="12421" xr:uid="{00000000-0005-0000-0000-00009D300000}"/>
    <cellStyle name="Normal 6 3 5 2 2" xfId="12422" xr:uid="{00000000-0005-0000-0000-00009E300000}"/>
    <cellStyle name="Normal 6 3 5 2 2 2" xfId="12423" xr:uid="{00000000-0005-0000-0000-00009F300000}"/>
    <cellStyle name="Normal 6 3 5 2 3" xfId="12424" xr:uid="{00000000-0005-0000-0000-0000A0300000}"/>
    <cellStyle name="Normal 6 3 5 2 3 2" xfId="12425" xr:uid="{00000000-0005-0000-0000-0000A1300000}"/>
    <cellStyle name="Normal 6 3 5 2 4" xfId="12426" xr:uid="{00000000-0005-0000-0000-0000A2300000}"/>
    <cellStyle name="Normal 6 3 5 3" xfId="12427" xr:uid="{00000000-0005-0000-0000-0000A3300000}"/>
    <cellStyle name="Normal 6 3 5 3 2" xfId="12428" xr:uid="{00000000-0005-0000-0000-0000A4300000}"/>
    <cellStyle name="Normal 6 3 5 4" xfId="12429" xr:uid="{00000000-0005-0000-0000-0000A5300000}"/>
    <cellStyle name="Normal 6 3 5 4 2" xfId="12430" xr:uid="{00000000-0005-0000-0000-0000A6300000}"/>
    <cellStyle name="Normal 6 3 5 5" xfId="12431" xr:uid="{00000000-0005-0000-0000-0000A7300000}"/>
    <cellStyle name="Normal 6 3 5 5 2" xfId="12432" xr:uid="{00000000-0005-0000-0000-0000A8300000}"/>
    <cellStyle name="Normal 6 3 5 6" xfId="12433" xr:uid="{00000000-0005-0000-0000-0000A9300000}"/>
    <cellStyle name="Normal 6 3 6" xfId="12434" xr:uid="{00000000-0005-0000-0000-0000AA300000}"/>
    <cellStyle name="Normal 6 3 6 2" xfId="12435" xr:uid="{00000000-0005-0000-0000-0000AB300000}"/>
    <cellStyle name="Normal 6 3 6 2 2" xfId="12436" xr:uid="{00000000-0005-0000-0000-0000AC300000}"/>
    <cellStyle name="Normal 6 3 6 3" xfId="12437" xr:uid="{00000000-0005-0000-0000-0000AD300000}"/>
    <cellStyle name="Normal 6 3 6 3 2" xfId="12438" xr:uid="{00000000-0005-0000-0000-0000AE300000}"/>
    <cellStyle name="Normal 6 3 6 4" xfId="12439" xr:uid="{00000000-0005-0000-0000-0000AF300000}"/>
    <cellStyle name="Normal 6 3 7" xfId="12440" xr:uid="{00000000-0005-0000-0000-0000B0300000}"/>
    <cellStyle name="Normal 6 3 7 2" xfId="12441" xr:uid="{00000000-0005-0000-0000-0000B1300000}"/>
    <cellStyle name="Normal 6 3 8" xfId="12442" xr:uid="{00000000-0005-0000-0000-0000B2300000}"/>
    <cellStyle name="Normal 6 3 8 2" xfId="12443" xr:uid="{00000000-0005-0000-0000-0000B3300000}"/>
    <cellStyle name="Normal 6 3 9" xfId="12444" xr:uid="{00000000-0005-0000-0000-0000B4300000}"/>
    <cellStyle name="Normal 6 3 9 2" xfId="12445" xr:uid="{00000000-0005-0000-0000-0000B5300000}"/>
    <cellStyle name="Normal 6 4" xfId="12446" xr:uid="{00000000-0005-0000-0000-0000B6300000}"/>
    <cellStyle name="Normal 6 5" xfId="12447" xr:uid="{00000000-0005-0000-0000-0000B7300000}"/>
    <cellStyle name="Normal 6 5 2" xfId="12448" xr:uid="{00000000-0005-0000-0000-0000B8300000}"/>
    <cellStyle name="Normal 60" xfId="12449" xr:uid="{00000000-0005-0000-0000-0000B9300000}"/>
    <cellStyle name="Normal 60 2" xfId="12450" xr:uid="{00000000-0005-0000-0000-0000BA300000}"/>
    <cellStyle name="Normal 60 2 2" xfId="12451" xr:uid="{00000000-0005-0000-0000-0000BB300000}"/>
    <cellStyle name="Normal 60 2 2 2" xfId="12452" xr:uid="{00000000-0005-0000-0000-0000BC300000}"/>
    <cellStyle name="Normal 60 2 2 2 2" xfId="12453" xr:uid="{00000000-0005-0000-0000-0000BD300000}"/>
    <cellStyle name="Normal 60 2 2 2 2 2" xfId="12454" xr:uid="{00000000-0005-0000-0000-0000BE300000}"/>
    <cellStyle name="Normal 60 2 2 2 3" xfId="12455" xr:uid="{00000000-0005-0000-0000-0000BF300000}"/>
    <cellStyle name="Normal 60 2 2 2 3 2" xfId="12456" xr:uid="{00000000-0005-0000-0000-0000C0300000}"/>
    <cellStyle name="Normal 60 2 2 2 4" xfId="12457" xr:uid="{00000000-0005-0000-0000-0000C1300000}"/>
    <cellStyle name="Normal 60 2 2 3" xfId="12458" xr:uid="{00000000-0005-0000-0000-0000C2300000}"/>
    <cellStyle name="Normal 60 2 2 3 2" xfId="12459" xr:uid="{00000000-0005-0000-0000-0000C3300000}"/>
    <cellStyle name="Normal 60 2 2 4" xfId="12460" xr:uid="{00000000-0005-0000-0000-0000C4300000}"/>
    <cellStyle name="Normal 60 2 2 4 2" xfId="12461" xr:uid="{00000000-0005-0000-0000-0000C5300000}"/>
    <cellStyle name="Normal 60 2 2 5" xfId="12462" xr:uid="{00000000-0005-0000-0000-0000C6300000}"/>
    <cellStyle name="Normal 60 2 2 5 2" xfId="12463" xr:uid="{00000000-0005-0000-0000-0000C7300000}"/>
    <cellStyle name="Normal 60 2 2 6" xfId="12464" xr:uid="{00000000-0005-0000-0000-0000C8300000}"/>
    <cellStyle name="Normal 60 2 3" xfId="12465" xr:uid="{00000000-0005-0000-0000-0000C9300000}"/>
    <cellStyle name="Normal 60 2 3 2" xfId="12466" xr:uid="{00000000-0005-0000-0000-0000CA300000}"/>
    <cellStyle name="Normal 60 2 3 2 2" xfId="12467" xr:uid="{00000000-0005-0000-0000-0000CB300000}"/>
    <cellStyle name="Normal 60 2 3 3" xfId="12468" xr:uid="{00000000-0005-0000-0000-0000CC300000}"/>
    <cellStyle name="Normal 60 2 3 3 2" xfId="12469" xr:uid="{00000000-0005-0000-0000-0000CD300000}"/>
    <cellStyle name="Normal 60 2 3 4" xfId="12470" xr:uid="{00000000-0005-0000-0000-0000CE300000}"/>
    <cellStyle name="Normal 60 2 4" xfId="12471" xr:uid="{00000000-0005-0000-0000-0000CF300000}"/>
    <cellStyle name="Normal 60 2 4 2" xfId="12472" xr:uid="{00000000-0005-0000-0000-0000D0300000}"/>
    <cellStyle name="Normal 60 2 5" xfId="12473" xr:uid="{00000000-0005-0000-0000-0000D1300000}"/>
    <cellStyle name="Normal 60 2 5 2" xfId="12474" xr:uid="{00000000-0005-0000-0000-0000D2300000}"/>
    <cellStyle name="Normal 60 2 6" xfId="12475" xr:uid="{00000000-0005-0000-0000-0000D3300000}"/>
    <cellStyle name="Normal 60 2 6 2" xfId="12476" xr:uid="{00000000-0005-0000-0000-0000D4300000}"/>
    <cellStyle name="Normal 60 2 7" xfId="12477" xr:uid="{00000000-0005-0000-0000-0000D5300000}"/>
    <cellStyle name="Normal 60 3" xfId="12478" xr:uid="{00000000-0005-0000-0000-0000D6300000}"/>
    <cellStyle name="Normal 60 3 2" xfId="12479" xr:uid="{00000000-0005-0000-0000-0000D7300000}"/>
    <cellStyle name="Normal 60 3 2 2" xfId="12480" xr:uid="{00000000-0005-0000-0000-0000D8300000}"/>
    <cellStyle name="Normal 60 3 2 2 2" xfId="12481" xr:uid="{00000000-0005-0000-0000-0000D9300000}"/>
    <cellStyle name="Normal 60 3 2 2 2 2" xfId="12482" xr:uid="{00000000-0005-0000-0000-0000DA300000}"/>
    <cellStyle name="Normal 60 3 2 2 3" xfId="12483" xr:uid="{00000000-0005-0000-0000-0000DB300000}"/>
    <cellStyle name="Normal 60 3 2 2 3 2" xfId="12484" xr:uid="{00000000-0005-0000-0000-0000DC300000}"/>
    <cellStyle name="Normal 60 3 2 2 4" xfId="12485" xr:uid="{00000000-0005-0000-0000-0000DD300000}"/>
    <cellStyle name="Normal 60 3 2 3" xfId="12486" xr:uid="{00000000-0005-0000-0000-0000DE300000}"/>
    <cellStyle name="Normal 60 3 2 3 2" xfId="12487" xr:uid="{00000000-0005-0000-0000-0000DF300000}"/>
    <cellStyle name="Normal 60 3 2 4" xfId="12488" xr:uid="{00000000-0005-0000-0000-0000E0300000}"/>
    <cellStyle name="Normal 60 3 2 4 2" xfId="12489" xr:uid="{00000000-0005-0000-0000-0000E1300000}"/>
    <cellStyle name="Normal 60 3 2 5" xfId="12490" xr:uid="{00000000-0005-0000-0000-0000E2300000}"/>
    <cellStyle name="Normal 60 3 2 5 2" xfId="12491" xr:uid="{00000000-0005-0000-0000-0000E3300000}"/>
    <cellStyle name="Normal 60 3 2 6" xfId="12492" xr:uid="{00000000-0005-0000-0000-0000E4300000}"/>
    <cellStyle name="Normal 60 3 3" xfId="12493" xr:uid="{00000000-0005-0000-0000-0000E5300000}"/>
    <cellStyle name="Normal 60 3 3 2" xfId="12494" xr:uid="{00000000-0005-0000-0000-0000E6300000}"/>
    <cellStyle name="Normal 60 3 3 2 2" xfId="12495" xr:uid="{00000000-0005-0000-0000-0000E7300000}"/>
    <cellStyle name="Normal 60 3 3 3" xfId="12496" xr:uid="{00000000-0005-0000-0000-0000E8300000}"/>
    <cellStyle name="Normal 60 3 3 3 2" xfId="12497" xr:uid="{00000000-0005-0000-0000-0000E9300000}"/>
    <cellStyle name="Normal 60 3 3 4" xfId="12498" xr:uid="{00000000-0005-0000-0000-0000EA300000}"/>
    <cellStyle name="Normal 60 3 4" xfId="12499" xr:uid="{00000000-0005-0000-0000-0000EB300000}"/>
    <cellStyle name="Normal 60 3 4 2" xfId="12500" xr:uid="{00000000-0005-0000-0000-0000EC300000}"/>
    <cellStyle name="Normal 60 3 5" xfId="12501" xr:uid="{00000000-0005-0000-0000-0000ED300000}"/>
    <cellStyle name="Normal 60 3 5 2" xfId="12502" xr:uid="{00000000-0005-0000-0000-0000EE300000}"/>
    <cellStyle name="Normal 60 3 6" xfId="12503" xr:uid="{00000000-0005-0000-0000-0000EF300000}"/>
    <cellStyle name="Normal 60 3 6 2" xfId="12504" xr:uid="{00000000-0005-0000-0000-0000F0300000}"/>
    <cellStyle name="Normal 60 3 7" xfId="12505" xr:uid="{00000000-0005-0000-0000-0000F1300000}"/>
    <cellStyle name="Normal 60 4" xfId="12506" xr:uid="{00000000-0005-0000-0000-0000F2300000}"/>
    <cellStyle name="Normal 60 4 2" xfId="12507" xr:uid="{00000000-0005-0000-0000-0000F3300000}"/>
    <cellStyle name="Normal 60 4 2 2" xfId="12508" xr:uid="{00000000-0005-0000-0000-0000F4300000}"/>
    <cellStyle name="Normal 60 4 2 2 2" xfId="12509" xr:uid="{00000000-0005-0000-0000-0000F5300000}"/>
    <cellStyle name="Normal 60 4 2 3" xfId="12510" xr:uid="{00000000-0005-0000-0000-0000F6300000}"/>
    <cellStyle name="Normal 60 4 2 3 2" xfId="12511" xr:uid="{00000000-0005-0000-0000-0000F7300000}"/>
    <cellStyle name="Normal 60 4 2 4" xfId="12512" xr:uid="{00000000-0005-0000-0000-0000F8300000}"/>
    <cellStyle name="Normal 60 4 3" xfId="12513" xr:uid="{00000000-0005-0000-0000-0000F9300000}"/>
    <cellStyle name="Normal 60 4 3 2" xfId="12514" xr:uid="{00000000-0005-0000-0000-0000FA300000}"/>
    <cellStyle name="Normal 60 4 4" xfId="12515" xr:uid="{00000000-0005-0000-0000-0000FB300000}"/>
    <cellStyle name="Normal 60 4 4 2" xfId="12516" xr:uid="{00000000-0005-0000-0000-0000FC300000}"/>
    <cellStyle name="Normal 60 4 5" xfId="12517" xr:uid="{00000000-0005-0000-0000-0000FD300000}"/>
    <cellStyle name="Normal 60 4 5 2" xfId="12518" xr:uid="{00000000-0005-0000-0000-0000FE300000}"/>
    <cellStyle name="Normal 60 4 6" xfId="12519" xr:uid="{00000000-0005-0000-0000-0000FF300000}"/>
    <cellStyle name="Normal 60 5" xfId="12520" xr:uid="{00000000-0005-0000-0000-000000310000}"/>
    <cellStyle name="Normal 60 5 2" xfId="12521" xr:uid="{00000000-0005-0000-0000-000001310000}"/>
    <cellStyle name="Normal 60 5 2 2" xfId="12522" xr:uid="{00000000-0005-0000-0000-000002310000}"/>
    <cellStyle name="Normal 60 5 3" xfId="12523" xr:uid="{00000000-0005-0000-0000-000003310000}"/>
    <cellStyle name="Normal 60 5 3 2" xfId="12524" xr:uid="{00000000-0005-0000-0000-000004310000}"/>
    <cellStyle name="Normal 60 5 4" xfId="12525" xr:uid="{00000000-0005-0000-0000-000005310000}"/>
    <cellStyle name="Normal 60 6" xfId="12526" xr:uid="{00000000-0005-0000-0000-000006310000}"/>
    <cellStyle name="Normal 60 6 2" xfId="12527" xr:uid="{00000000-0005-0000-0000-000007310000}"/>
    <cellStyle name="Normal 60 7" xfId="12528" xr:uid="{00000000-0005-0000-0000-000008310000}"/>
    <cellStyle name="Normal 60 7 2" xfId="12529" xr:uid="{00000000-0005-0000-0000-000009310000}"/>
    <cellStyle name="Normal 60 8" xfId="12530" xr:uid="{00000000-0005-0000-0000-00000A310000}"/>
    <cellStyle name="Normal 60 8 2" xfId="12531" xr:uid="{00000000-0005-0000-0000-00000B310000}"/>
    <cellStyle name="Normal 60 9" xfId="12532" xr:uid="{00000000-0005-0000-0000-00000C310000}"/>
    <cellStyle name="Normal 61" xfId="12533" xr:uid="{00000000-0005-0000-0000-00000D310000}"/>
    <cellStyle name="Normal 61 2" xfId="12534" xr:uid="{00000000-0005-0000-0000-00000E310000}"/>
    <cellStyle name="Normal 61 2 2" xfId="12535" xr:uid="{00000000-0005-0000-0000-00000F310000}"/>
    <cellStyle name="Normal 61 2 2 2" xfId="12536" xr:uid="{00000000-0005-0000-0000-000010310000}"/>
    <cellStyle name="Normal 61 2 2 2 2" xfId="12537" xr:uid="{00000000-0005-0000-0000-000011310000}"/>
    <cellStyle name="Normal 61 2 2 2 2 2" xfId="12538" xr:uid="{00000000-0005-0000-0000-000012310000}"/>
    <cellStyle name="Normal 61 2 2 2 3" xfId="12539" xr:uid="{00000000-0005-0000-0000-000013310000}"/>
    <cellStyle name="Normal 61 2 2 2 3 2" xfId="12540" xr:uid="{00000000-0005-0000-0000-000014310000}"/>
    <cellStyle name="Normal 61 2 2 2 4" xfId="12541" xr:uid="{00000000-0005-0000-0000-000015310000}"/>
    <cellStyle name="Normal 61 2 2 3" xfId="12542" xr:uid="{00000000-0005-0000-0000-000016310000}"/>
    <cellStyle name="Normal 61 2 2 3 2" xfId="12543" xr:uid="{00000000-0005-0000-0000-000017310000}"/>
    <cellStyle name="Normal 61 2 2 4" xfId="12544" xr:uid="{00000000-0005-0000-0000-000018310000}"/>
    <cellStyle name="Normal 61 2 2 4 2" xfId="12545" xr:uid="{00000000-0005-0000-0000-000019310000}"/>
    <cellStyle name="Normal 61 2 2 5" xfId="12546" xr:uid="{00000000-0005-0000-0000-00001A310000}"/>
    <cellStyle name="Normal 61 2 2 5 2" xfId="12547" xr:uid="{00000000-0005-0000-0000-00001B310000}"/>
    <cellStyle name="Normal 61 2 2 6" xfId="12548" xr:uid="{00000000-0005-0000-0000-00001C310000}"/>
    <cellStyle name="Normal 61 2 3" xfId="12549" xr:uid="{00000000-0005-0000-0000-00001D310000}"/>
    <cellStyle name="Normal 61 2 3 2" xfId="12550" xr:uid="{00000000-0005-0000-0000-00001E310000}"/>
    <cellStyle name="Normal 61 2 3 2 2" xfId="12551" xr:uid="{00000000-0005-0000-0000-00001F310000}"/>
    <cellStyle name="Normal 61 2 3 3" xfId="12552" xr:uid="{00000000-0005-0000-0000-000020310000}"/>
    <cellStyle name="Normal 61 2 3 3 2" xfId="12553" xr:uid="{00000000-0005-0000-0000-000021310000}"/>
    <cellStyle name="Normal 61 2 3 4" xfId="12554" xr:uid="{00000000-0005-0000-0000-000022310000}"/>
    <cellStyle name="Normal 61 2 4" xfId="12555" xr:uid="{00000000-0005-0000-0000-000023310000}"/>
    <cellStyle name="Normal 61 2 4 2" xfId="12556" xr:uid="{00000000-0005-0000-0000-000024310000}"/>
    <cellStyle name="Normal 61 2 5" xfId="12557" xr:uid="{00000000-0005-0000-0000-000025310000}"/>
    <cellStyle name="Normal 61 2 5 2" xfId="12558" xr:uid="{00000000-0005-0000-0000-000026310000}"/>
    <cellStyle name="Normal 61 2 6" xfId="12559" xr:uid="{00000000-0005-0000-0000-000027310000}"/>
    <cellStyle name="Normal 61 2 6 2" xfId="12560" xr:uid="{00000000-0005-0000-0000-000028310000}"/>
    <cellStyle name="Normal 61 2 7" xfId="12561" xr:uid="{00000000-0005-0000-0000-000029310000}"/>
    <cellStyle name="Normal 61 3" xfId="12562" xr:uid="{00000000-0005-0000-0000-00002A310000}"/>
    <cellStyle name="Normal 61 3 2" xfId="12563" xr:uid="{00000000-0005-0000-0000-00002B310000}"/>
    <cellStyle name="Normal 61 3 2 2" xfId="12564" xr:uid="{00000000-0005-0000-0000-00002C310000}"/>
    <cellStyle name="Normal 61 3 2 2 2" xfId="12565" xr:uid="{00000000-0005-0000-0000-00002D310000}"/>
    <cellStyle name="Normal 61 3 2 2 2 2" xfId="12566" xr:uid="{00000000-0005-0000-0000-00002E310000}"/>
    <cellStyle name="Normal 61 3 2 2 3" xfId="12567" xr:uid="{00000000-0005-0000-0000-00002F310000}"/>
    <cellStyle name="Normal 61 3 2 2 3 2" xfId="12568" xr:uid="{00000000-0005-0000-0000-000030310000}"/>
    <cellStyle name="Normal 61 3 2 2 4" xfId="12569" xr:uid="{00000000-0005-0000-0000-000031310000}"/>
    <cellStyle name="Normal 61 3 2 3" xfId="12570" xr:uid="{00000000-0005-0000-0000-000032310000}"/>
    <cellStyle name="Normal 61 3 2 3 2" xfId="12571" xr:uid="{00000000-0005-0000-0000-000033310000}"/>
    <cellStyle name="Normal 61 3 2 4" xfId="12572" xr:uid="{00000000-0005-0000-0000-000034310000}"/>
    <cellStyle name="Normal 61 3 2 4 2" xfId="12573" xr:uid="{00000000-0005-0000-0000-000035310000}"/>
    <cellStyle name="Normal 61 3 2 5" xfId="12574" xr:uid="{00000000-0005-0000-0000-000036310000}"/>
    <cellStyle name="Normal 61 3 2 5 2" xfId="12575" xr:uid="{00000000-0005-0000-0000-000037310000}"/>
    <cellStyle name="Normal 61 3 2 6" xfId="12576" xr:uid="{00000000-0005-0000-0000-000038310000}"/>
    <cellStyle name="Normal 61 3 3" xfId="12577" xr:uid="{00000000-0005-0000-0000-000039310000}"/>
    <cellStyle name="Normal 61 3 3 2" xfId="12578" xr:uid="{00000000-0005-0000-0000-00003A310000}"/>
    <cellStyle name="Normal 61 3 3 2 2" xfId="12579" xr:uid="{00000000-0005-0000-0000-00003B310000}"/>
    <cellStyle name="Normal 61 3 3 3" xfId="12580" xr:uid="{00000000-0005-0000-0000-00003C310000}"/>
    <cellStyle name="Normal 61 3 3 3 2" xfId="12581" xr:uid="{00000000-0005-0000-0000-00003D310000}"/>
    <cellStyle name="Normal 61 3 3 4" xfId="12582" xr:uid="{00000000-0005-0000-0000-00003E310000}"/>
    <cellStyle name="Normal 61 3 4" xfId="12583" xr:uid="{00000000-0005-0000-0000-00003F310000}"/>
    <cellStyle name="Normal 61 3 4 2" xfId="12584" xr:uid="{00000000-0005-0000-0000-000040310000}"/>
    <cellStyle name="Normal 61 3 5" xfId="12585" xr:uid="{00000000-0005-0000-0000-000041310000}"/>
    <cellStyle name="Normal 61 3 5 2" xfId="12586" xr:uid="{00000000-0005-0000-0000-000042310000}"/>
    <cellStyle name="Normal 61 3 6" xfId="12587" xr:uid="{00000000-0005-0000-0000-000043310000}"/>
    <cellStyle name="Normal 61 3 6 2" xfId="12588" xr:uid="{00000000-0005-0000-0000-000044310000}"/>
    <cellStyle name="Normal 61 3 7" xfId="12589" xr:uid="{00000000-0005-0000-0000-000045310000}"/>
    <cellStyle name="Normal 61 4" xfId="12590" xr:uid="{00000000-0005-0000-0000-000046310000}"/>
    <cellStyle name="Normal 61 4 2" xfId="12591" xr:uid="{00000000-0005-0000-0000-000047310000}"/>
    <cellStyle name="Normal 61 4 2 2" xfId="12592" xr:uid="{00000000-0005-0000-0000-000048310000}"/>
    <cellStyle name="Normal 61 4 2 2 2" xfId="12593" xr:uid="{00000000-0005-0000-0000-000049310000}"/>
    <cellStyle name="Normal 61 4 2 3" xfId="12594" xr:uid="{00000000-0005-0000-0000-00004A310000}"/>
    <cellStyle name="Normal 61 4 2 3 2" xfId="12595" xr:uid="{00000000-0005-0000-0000-00004B310000}"/>
    <cellStyle name="Normal 61 4 2 4" xfId="12596" xr:uid="{00000000-0005-0000-0000-00004C310000}"/>
    <cellStyle name="Normal 61 4 3" xfId="12597" xr:uid="{00000000-0005-0000-0000-00004D310000}"/>
    <cellStyle name="Normal 61 4 3 2" xfId="12598" xr:uid="{00000000-0005-0000-0000-00004E310000}"/>
    <cellStyle name="Normal 61 4 4" xfId="12599" xr:uid="{00000000-0005-0000-0000-00004F310000}"/>
    <cellStyle name="Normal 61 4 4 2" xfId="12600" xr:uid="{00000000-0005-0000-0000-000050310000}"/>
    <cellStyle name="Normal 61 4 5" xfId="12601" xr:uid="{00000000-0005-0000-0000-000051310000}"/>
    <cellStyle name="Normal 61 4 5 2" xfId="12602" xr:uid="{00000000-0005-0000-0000-000052310000}"/>
    <cellStyle name="Normal 61 4 6" xfId="12603" xr:uid="{00000000-0005-0000-0000-000053310000}"/>
    <cellStyle name="Normal 61 5" xfId="12604" xr:uid="{00000000-0005-0000-0000-000054310000}"/>
    <cellStyle name="Normal 61 5 2" xfId="12605" xr:uid="{00000000-0005-0000-0000-000055310000}"/>
    <cellStyle name="Normal 61 5 2 2" xfId="12606" xr:uid="{00000000-0005-0000-0000-000056310000}"/>
    <cellStyle name="Normal 61 5 3" xfId="12607" xr:uid="{00000000-0005-0000-0000-000057310000}"/>
    <cellStyle name="Normal 61 5 3 2" xfId="12608" xr:uid="{00000000-0005-0000-0000-000058310000}"/>
    <cellStyle name="Normal 61 5 4" xfId="12609" xr:uid="{00000000-0005-0000-0000-000059310000}"/>
    <cellStyle name="Normal 61 6" xfId="12610" xr:uid="{00000000-0005-0000-0000-00005A310000}"/>
    <cellStyle name="Normal 61 6 2" xfId="12611" xr:uid="{00000000-0005-0000-0000-00005B310000}"/>
    <cellStyle name="Normal 61 7" xfId="12612" xr:uid="{00000000-0005-0000-0000-00005C310000}"/>
    <cellStyle name="Normal 61 7 2" xfId="12613" xr:uid="{00000000-0005-0000-0000-00005D310000}"/>
    <cellStyle name="Normal 61 8" xfId="12614" xr:uid="{00000000-0005-0000-0000-00005E310000}"/>
    <cellStyle name="Normal 61 8 2" xfId="12615" xr:uid="{00000000-0005-0000-0000-00005F310000}"/>
    <cellStyle name="Normal 61 9" xfId="12616" xr:uid="{00000000-0005-0000-0000-000060310000}"/>
    <cellStyle name="Normal 62" xfId="12617" xr:uid="{00000000-0005-0000-0000-000061310000}"/>
    <cellStyle name="Normal 62 2" xfId="12618" xr:uid="{00000000-0005-0000-0000-000062310000}"/>
    <cellStyle name="Normal 62 2 2" xfId="12619" xr:uid="{00000000-0005-0000-0000-000063310000}"/>
    <cellStyle name="Normal 62 2 2 2" xfId="12620" xr:uid="{00000000-0005-0000-0000-000064310000}"/>
    <cellStyle name="Normal 62 2 2 2 2" xfId="12621" xr:uid="{00000000-0005-0000-0000-000065310000}"/>
    <cellStyle name="Normal 62 2 2 2 2 2" xfId="12622" xr:uid="{00000000-0005-0000-0000-000066310000}"/>
    <cellStyle name="Normal 62 2 2 2 3" xfId="12623" xr:uid="{00000000-0005-0000-0000-000067310000}"/>
    <cellStyle name="Normal 62 2 2 2 3 2" xfId="12624" xr:uid="{00000000-0005-0000-0000-000068310000}"/>
    <cellStyle name="Normal 62 2 2 2 4" xfId="12625" xr:uid="{00000000-0005-0000-0000-000069310000}"/>
    <cellStyle name="Normal 62 2 2 3" xfId="12626" xr:uid="{00000000-0005-0000-0000-00006A310000}"/>
    <cellStyle name="Normal 62 2 2 3 2" xfId="12627" xr:uid="{00000000-0005-0000-0000-00006B310000}"/>
    <cellStyle name="Normal 62 2 2 4" xfId="12628" xr:uid="{00000000-0005-0000-0000-00006C310000}"/>
    <cellStyle name="Normal 62 2 2 4 2" xfId="12629" xr:uid="{00000000-0005-0000-0000-00006D310000}"/>
    <cellStyle name="Normal 62 2 2 5" xfId="12630" xr:uid="{00000000-0005-0000-0000-00006E310000}"/>
    <cellStyle name="Normal 62 2 2 5 2" xfId="12631" xr:uid="{00000000-0005-0000-0000-00006F310000}"/>
    <cellStyle name="Normal 62 2 2 6" xfId="12632" xr:uid="{00000000-0005-0000-0000-000070310000}"/>
    <cellStyle name="Normal 62 2 3" xfId="12633" xr:uid="{00000000-0005-0000-0000-000071310000}"/>
    <cellStyle name="Normal 62 2 3 2" xfId="12634" xr:uid="{00000000-0005-0000-0000-000072310000}"/>
    <cellStyle name="Normal 62 2 3 2 2" xfId="12635" xr:uid="{00000000-0005-0000-0000-000073310000}"/>
    <cellStyle name="Normal 62 2 3 3" xfId="12636" xr:uid="{00000000-0005-0000-0000-000074310000}"/>
    <cellStyle name="Normal 62 2 3 3 2" xfId="12637" xr:uid="{00000000-0005-0000-0000-000075310000}"/>
    <cellStyle name="Normal 62 2 3 4" xfId="12638" xr:uid="{00000000-0005-0000-0000-000076310000}"/>
    <cellStyle name="Normal 62 2 4" xfId="12639" xr:uid="{00000000-0005-0000-0000-000077310000}"/>
    <cellStyle name="Normal 62 2 4 2" xfId="12640" xr:uid="{00000000-0005-0000-0000-000078310000}"/>
    <cellStyle name="Normal 62 2 5" xfId="12641" xr:uid="{00000000-0005-0000-0000-000079310000}"/>
    <cellStyle name="Normal 62 2 5 2" xfId="12642" xr:uid="{00000000-0005-0000-0000-00007A310000}"/>
    <cellStyle name="Normal 62 2 6" xfId="12643" xr:uid="{00000000-0005-0000-0000-00007B310000}"/>
    <cellStyle name="Normal 62 2 6 2" xfId="12644" xr:uid="{00000000-0005-0000-0000-00007C310000}"/>
    <cellStyle name="Normal 62 2 7" xfId="12645" xr:uid="{00000000-0005-0000-0000-00007D310000}"/>
    <cellStyle name="Normal 62 3" xfId="12646" xr:uid="{00000000-0005-0000-0000-00007E310000}"/>
    <cellStyle name="Normal 62 3 2" xfId="12647" xr:uid="{00000000-0005-0000-0000-00007F310000}"/>
    <cellStyle name="Normal 62 3 2 2" xfId="12648" xr:uid="{00000000-0005-0000-0000-000080310000}"/>
    <cellStyle name="Normal 62 3 2 2 2" xfId="12649" xr:uid="{00000000-0005-0000-0000-000081310000}"/>
    <cellStyle name="Normal 62 3 2 2 2 2" xfId="12650" xr:uid="{00000000-0005-0000-0000-000082310000}"/>
    <cellStyle name="Normal 62 3 2 2 3" xfId="12651" xr:uid="{00000000-0005-0000-0000-000083310000}"/>
    <cellStyle name="Normal 62 3 2 2 3 2" xfId="12652" xr:uid="{00000000-0005-0000-0000-000084310000}"/>
    <cellStyle name="Normal 62 3 2 2 4" xfId="12653" xr:uid="{00000000-0005-0000-0000-000085310000}"/>
    <cellStyle name="Normal 62 3 2 3" xfId="12654" xr:uid="{00000000-0005-0000-0000-000086310000}"/>
    <cellStyle name="Normal 62 3 2 3 2" xfId="12655" xr:uid="{00000000-0005-0000-0000-000087310000}"/>
    <cellStyle name="Normal 62 3 2 4" xfId="12656" xr:uid="{00000000-0005-0000-0000-000088310000}"/>
    <cellStyle name="Normal 62 3 2 4 2" xfId="12657" xr:uid="{00000000-0005-0000-0000-000089310000}"/>
    <cellStyle name="Normal 62 3 2 5" xfId="12658" xr:uid="{00000000-0005-0000-0000-00008A310000}"/>
    <cellStyle name="Normal 62 3 2 5 2" xfId="12659" xr:uid="{00000000-0005-0000-0000-00008B310000}"/>
    <cellStyle name="Normal 62 3 2 6" xfId="12660" xr:uid="{00000000-0005-0000-0000-00008C310000}"/>
    <cellStyle name="Normal 62 3 3" xfId="12661" xr:uid="{00000000-0005-0000-0000-00008D310000}"/>
    <cellStyle name="Normal 62 3 3 2" xfId="12662" xr:uid="{00000000-0005-0000-0000-00008E310000}"/>
    <cellStyle name="Normal 62 3 3 2 2" xfId="12663" xr:uid="{00000000-0005-0000-0000-00008F310000}"/>
    <cellStyle name="Normal 62 3 3 3" xfId="12664" xr:uid="{00000000-0005-0000-0000-000090310000}"/>
    <cellStyle name="Normal 62 3 3 3 2" xfId="12665" xr:uid="{00000000-0005-0000-0000-000091310000}"/>
    <cellStyle name="Normal 62 3 3 4" xfId="12666" xr:uid="{00000000-0005-0000-0000-000092310000}"/>
    <cellStyle name="Normal 62 3 4" xfId="12667" xr:uid="{00000000-0005-0000-0000-000093310000}"/>
    <cellStyle name="Normal 62 3 4 2" xfId="12668" xr:uid="{00000000-0005-0000-0000-000094310000}"/>
    <cellStyle name="Normal 62 3 5" xfId="12669" xr:uid="{00000000-0005-0000-0000-000095310000}"/>
    <cellStyle name="Normal 62 3 5 2" xfId="12670" xr:uid="{00000000-0005-0000-0000-000096310000}"/>
    <cellStyle name="Normal 62 3 6" xfId="12671" xr:uid="{00000000-0005-0000-0000-000097310000}"/>
    <cellStyle name="Normal 62 3 6 2" xfId="12672" xr:uid="{00000000-0005-0000-0000-000098310000}"/>
    <cellStyle name="Normal 62 3 7" xfId="12673" xr:uid="{00000000-0005-0000-0000-000099310000}"/>
    <cellStyle name="Normal 62 4" xfId="12674" xr:uid="{00000000-0005-0000-0000-00009A310000}"/>
    <cellStyle name="Normal 62 4 2" xfId="12675" xr:uid="{00000000-0005-0000-0000-00009B310000}"/>
    <cellStyle name="Normal 62 4 2 2" xfId="12676" xr:uid="{00000000-0005-0000-0000-00009C310000}"/>
    <cellStyle name="Normal 62 4 2 2 2" xfId="12677" xr:uid="{00000000-0005-0000-0000-00009D310000}"/>
    <cellStyle name="Normal 62 4 2 3" xfId="12678" xr:uid="{00000000-0005-0000-0000-00009E310000}"/>
    <cellStyle name="Normal 62 4 2 3 2" xfId="12679" xr:uid="{00000000-0005-0000-0000-00009F310000}"/>
    <cellStyle name="Normal 62 4 2 4" xfId="12680" xr:uid="{00000000-0005-0000-0000-0000A0310000}"/>
    <cellStyle name="Normal 62 4 3" xfId="12681" xr:uid="{00000000-0005-0000-0000-0000A1310000}"/>
    <cellStyle name="Normal 62 4 3 2" xfId="12682" xr:uid="{00000000-0005-0000-0000-0000A2310000}"/>
    <cellStyle name="Normal 62 4 4" xfId="12683" xr:uid="{00000000-0005-0000-0000-0000A3310000}"/>
    <cellStyle name="Normal 62 4 4 2" xfId="12684" xr:uid="{00000000-0005-0000-0000-0000A4310000}"/>
    <cellStyle name="Normal 62 4 5" xfId="12685" xr:uid="{00000000-0005-0000-0000-0000A5310000}"/>
    <cellStyle name="Normal 62 4 5 2" xfId="12686" xr:uid="{00000000-0005-0000-0000-0000A6310000}"/>
    <cellStyle name="Normal 62 4 6" xfId="12687" xr:uid="{00000000-0005-0000-0000-0000A7310000}"/>
    <cellStyle name="Normal 62 5" xfId="12688" xr:uid="{00000000-0005-0000-0000-0000A8310000}"/>
    <cellStyle name="Normal 62 5 2" xfId="12689" xr:uid="{00000000-0005-0000-0000-0000A9310000}"/>
    <cellStyle name="Normal 62 5 2 2" xfId="12690" xr:uid="{00000000-0005-0000-0000-0000AA310000}"/>
    <cellStyle name="Normal 62 5 3" xfId="12691" xr:uid="{00000000-0005-0000-0000-0000AB310000}"/>
    <cellStyle name="Normal 62 5 3 2" xfId="12692" xr:uid="{00000000-0005-0000-0000-0000AC310000}"/>
    <cellStyle name="Normal 62 5 4" xfId="12693" xr:uid="{00000000-0005-0000-0000-0000AD310000}"/>
    <cellStyle name="Normal 62 6" xfId="12694" xr:uid="{00000000-0005-0000-0000-0000AE310000}"/>
    <cellStyle name="Normal 62 6 2" xfId="12695" xr:uid="{00000000-0005-0000-0000-0000AF310000}"/>
    <cellStyle name="Normal 62 7" xfId="12696" xr:uid="{00000000-0005-0000-0000-0000B0310000}"/>
    <cellStyle name="Normal 62 7 2" xfId="12697" xr:uid="{00000000-0005-0000-0000-0000B1310000}"/>
    <cellStyle name="Normal 62 8" xfId="12698" xr:uid="{00000000-0005-0000-0000-0000B2310000}"/>
    <cellStyle name="Normal 62 8 2" xfId="12699" xr:uid="{00000000-0005-0000-0000-0000B3310000}"/>
    <cellStyle name="Normal 62 9" xfId="12700" xr:uid="{00000000-0005-0000-0000-0000B4310000}"/>
    <cellStyle name="Normal 63" xfId="12701" xr:uid="{00000000-0005-0000-0000-0000B5310000}"/>
    <cellStyle name="Normal 63 2" xfId="12702" xr:uid="{00000000-0005-0000-0000-0000B6310000}"/>
    <cellStyle name="Normal 63 2 2" xfId="12703" xr:uid="{00000000-0005-0000-0000-0000B7310000}"/>
    <cellStyle name="Normal 63 2 2 2" xfId="12704" xr:uid="{00000000-0005-0000-0000-0000B8310000}"/>
    <cellStyle name="Normal 63 2 2 2 2" xfId="12705" xr:uid="{00000000-0005-0000-0000-0000B9310000}"/>
    <cellStyle name="Normal 63 2 2 2 2 2" xfId="12706" xr:uid="{00000000-0005-0000-0000-0000BA310000}"/>
    <cellStyle name="Normal 63 2 2 2 3" xfId="12707" xr:uid="{00000000-0005-0000-0000-0000BB310000}"/>
    <cellStyle name="Normal 63 2 2 2 3 2" xfId="12708" xr:uid="{00000000-0005-0000-0000-0000BC310000}"/>
    <cellStyle name="Normal 63 2 2 2 4" xfId="12709" xr:uid="{00000000-0005-0000-0000-0000BD310000}"/>
    <cellStyle name="Normal 63 2 2 3" xfId="12710" xr:uid="{00000000-0005-0000-0000-0000BE310000}"/>
    <cellStyle name="Normal 63 2 2 3 2" xfId="12711" xr:uid="{00000000-0005-0000-0000-0000BF310000}"/>
    <cellStyle name="Normal 63 2 2 4" xfId="12712" xr:uid="{00000000-0005-0000-0000-0000C0310000}"/>
    <cellStyle name="Normal 63 2 2 4 2" xfId="12713" xr:uid="{00000000-0005-0000-0000-0000C1310000}"/>
    <cellStyle name="Normal 63 2 2 5" xfId="12714" xr:uid="{00000000-0005-0000-0000-0000C2310000}"/>
    <cellStyle name="Normal 63 2 2 5 2" xfId="12715" xr:uid="{00000000-0005-0000-0000-0000C3310000}"/>
    <cellStyle name="Normal 63 2 2 6" xfId="12716" xr:uid="{00000000-0005-0000-0000-0000C4310000}"/>
    <cellStyle name="Normal 63 2 3" xfId="12717" xr:uid="{00000000-0005-0000-0000-0000C5310000}"/>
    <cellStyle name="Normal 63 2 3 2" xfId="12718" xr:uid="{00000000-0005-0000-0000-0000C6310000}"/>
    <cellStyle name="Normal 63 2 3 2 2" xfId="12719" xr:uid="{00000000-0005-0000-0000-0000C7310000}"/>
    <cellStyle name="Normal 63 2 3 3" xfId="12720" xr:uid="{00000000-0005-0000-0000-0000C8310000}"/>
    <cellStyle name="Normal 63 2 3 3 2" xfId="12721" xr:uid="{00000000-0005-0000-0000-0000C9310000}"/>
    <cellStyle name="Normal 63 2 3 4" xfId="12722" xr:uid="{00000000-0005-0000-0000-0000CA310000}"/>
    <cellStyle name="Normal 63 2 4" xfId="12723" xr:uid="{00000000-0005-0000-0000-0000CB310000}"/>
    <cellStyle name="Normal 63 2 4 2" xfId="12724" xr:uid="{00000000-0005-0000-0000-0000CC310000}"/>
    <cellStyle name="Normal 63 2 5" xfId="12725" xr:uid="{00000000-0005-0000-0000-0000CD310000}"/>
    <cellStyle name="Normal 63 2 5 2" xfId="12726" xr:uid="{00000000-0005-0000-0000-0000CE310000}"/>
    <cellStyle name="Normal 63 2 6" xfId="12727" xr:uid="{00000000-0005-0000-0000-0000CF310000}"/>
    <cellStyle name="Normal 63 2 6 2" xfId="12728" xr:uid="{00000000-0005-0000-0000-0000D0310000}"/>
    <cellStyle name="Normal 63 2 7" xfId="12729" xr:uid="{00000000-0005-0000-0000-0000D1310000}"/>
    <cellStyle name="Normal 63 3" xfId="12730" xr:uid="{00000000-0005-0000-0000-0000D2310000}"/>
    <cellStyle name="Normal 63 3 2" xfId="12731" xr:uid="{00000000-0005-0000-0000-0000D3310000}"/>
    <cellStyle name="Normal 63 3 2 2" xfId="12732" xr:uid="{00000000-0005-0000-0000-0000D4310000}"/>
    <cellStyle name="Normal 63 3 2 2 2" xfId="12733" xr:uid="{00000000-0005-0000-0000-0000D5310000}"/>
    <cellStyle name="Normal 63 3 2 2 2 2" xfId="12734" xr:uid="{00000000-0005-0000-0000-0000D6310000}"/>
    <cellStyle name="Normal 63 3 2 2 3" xfId="12735" xr:uid="{00000000-0005-0000-0000-0000D7310000}"/>
    <cellStyle name="Normal 63 3 2 2 3 2" xfId="12736" xr:uid="{00000000-0005-0000-0000-0000D8310000}"/>
    <cellStyle name="Normal 63 3 2 2 4" xfId="12737" xr:uid="{00000000-0005-0000-0000-0000D9310000}"/>
    <cellStyle name="Normal 63 3 2 3" xfId="12738" xr:uid="{00000000-0005-0000-0000-0000DA310000}"/>
    <cellStyle name="Normal 63 3 2 3 2" xfId="12739" xr:uid="{00000000-0005-0000-0000-0000DB310000}"/>
    <cellStyle name="Normal 63 3 2 4" xfId="12740" xr:uid="{00000000-0005-0000-0000-0000DC310000}"/>
    <cellStyle name="Normal 63 3 2 4 2" xfId="12741" xr:uid="{00000000-0005-0000-0000-0000DD310000}"/>
    <cellStyle name="Normal 63 3 2 5" xfId="12742" xr:uid="{00000000-0005-0000-0000-0000DE310000}"/>
    <cellStyle name="Normal 63 3 2 5 2" xfId="12743" xr:uid="{00000000-0005-0000-0000-0000DF310000}"/>
    <cellStyle name="Normal 63 3 2 6" xfId="12744" xr:uid="{00000000-0005-0000-0000-0000E0310000}"/>
    <cellStyle name="Normal 63 3 3" xfId="12745" xr:uid="{00000000-0005-0000-0000-0000E1310000}"/>
    <cellStyle name="Normal 63 3 3 2" xfId="12746" xr:uid="{00000000-0005-0000-0000-0000E2310000}"/>
    <cellStyle name="Normal 63 3 3 2 2" xfId="12747" xr:uid="{00000000-0005-0000-0000-0000E3310000}"/>
    <cellStyle name="Normal 63 3 3 3" xfId="12748" xr:uid="{00000000-0005-0000-0000-0000E4310000}"/>
    <cellStyle name="Normal 63 3 3 3 2" xfId="12749" xr:uid="{00000000-0005-0000-0000-0000E5310000}"/>
    <cellStyle name="Normal 63 3 3 4" xfId="12750" xr:uid="{00000000-0005-0000-0000-0000E6310000}"/>
    <cellStyle name="Normal 63 3 4" xfId="12751" xr:uid="{00000000-0005-0000-0000-0000E7310000}"/>
    <cellStyle name="Normal 63 3 4 2" xfId="12752" xr:uid="{00000000-0005-0000-0000-0000E8310000}"/>
    <cellStyle name="Normal 63 3 5" xfId="12753" xr:uid="{00000000-0005-0000-0000-0000E9310000}"/>
    <cellStyle name="Normal 63 3 5 2" xfId="12754" xr:uid="{00000000-0005-0000-0000-0000EA310000}"/>
    <cellStyle name="Normal 63 3 6" xfId="12755" xr:uid="{00000000-0005-0000-0000-0000EB310000}"/>
    <cellStyle name="Normal 63 3 6 2" xfId="12756" xr:uid="{00000000-0005-0000-0000-0000EC310000}"/>
    <cellStyle name="Normal 63 3 7" xfId="12757" xr:uid="{00000000-0005-0000-0000-0000ED310000}"/>
    <cellStyle name="Normal 63 4" xfId="12758" xr:uid="{00000000-0005-0000-0000-0000EE310000}"/>
    <cellStyle name="Normal 63 4 2" xfId="12759" xr:uid="{00000000-0005-0000-0000-0000EF310000}"/>
    <cellStyle name="Normal 63 4 2 2" xfId="12760" xr:uid="{00000000-0005-0000-0000-0000F0310000}"/>
    <cellStyle name="Normal 63 4 2 2 2" xfId="12761" xr:uid="{00000000-0005-0000-0000-0000F1310000}"/>
    <cellStyle name="Normal 63 4 2 3" xfId="12762" xr:uid="{00000000-0005-0000-0000-0000F2310000}"/>
    <cellStyle name="Normal 63 4 2 3 2" xfId="12763" xr:uid="{00000000-0005-0000-0000-0000F3310000}"/>
    <cellStyle name="Normal 63 4 2 4" xfId="12764" xr:uid="{00000000-0005-0000-0000-0000F4310000}"/>
    <cellStyle name="Normal 63 4 3" xfId="12765" xr:uid="{00000000-0005-0000-0000-0000F5310000}"/>
    <cellStyle name="Normal 63 4 3 2" xfId="12766" xr:uid="{00000000-0005-0000-0000-0000F6310000}"/>
    <cellStyle name="Normal 63 4 4" xfId="12767" xr:uid="{00000000-0005-0000-0000-0000F7310000}"/>
    <cellStyle name="Normal 63 4 4 2" xfId="12768" xr:uid="{00000000-0005-0000-0000-0000F8310000}"/>
    <cellStyle name="Normal 63 4 5" xfId="12769" xr:uid="{00000000-0005-0000-0000-0000F9310000}"/>
    <cellStyle name="Normal 63 4 5 2" xfId="12770" xr:uid="{00000000-0005-0000-0000-0000FA310000}"/>
    <cellStyle name="Normal 63 4 6" xfId="12771" xr:uid="{00000000-0005-0000-0000-0000FB310000}"/>
    <cellStyle name="Normal 63 5" xfId="12772" xr:uid="{00000000-0005-0000-0000-0000FC310000}"/>
    <cellStyle name="Normal 63 5 2" xfId="12773" xr:uid="{00000000-0005-0000-0000-0000FD310000}"/>
    <cellStyle name="Normal 63 5 2 2" xfId="12774" xr:uid="{00000000-0005-0000-0000-0000FE310000}"/>
    <cellStyle name="Normal 63 5 3" xfId="12775" xr:uid="{00000000-0005-0000-0000-0000FF310000}"/>
    <cellStyle name="Normal 63 5 3 2" xfId="12776" xr:uid="{00000000-0005-0000-0000-000000320000}"/>
    <cellStyle name="Normal 63 5 4" xfId="12777" xr:uid="{00000000-0005-0000-0000-000001320000}"/>
    <cellStyle name="Normal 63 6" xfId="12778" xr:uid="{00000000-0005-0000-0000-000002320000}"/>
    <cellStyle name="Normal 63 6 2" xfId="12779" xr:uid="{00000000-0005-0000-0000-000003320000}"/>
    <cellStyle name="Normal 63 7" xfId="12780" xr:uid="{00000000-0005-0000-0000-000004320000}"/>
    <cellStyle name="Normal 63 7 2" xfId="12781" xr:uid="{00000000-0005-0000-0000-000005320000}"/>
    <cellStyle name="Normal 63 8" xfId="12782" xr:uid="{00000000-0005-0000-0000-000006320000}"/>
    <cellStyle name="Normal 63 8 2" xfId="12783" xr:uid="{00000000-0005-0000-0000-000007320000}"/>
    <cellStyle name="Normal 63 9" xfId="12784" xr:uid="{00000000-0005-0000-0000-000008320000}"/>
    <cellStyle name="Normal 64" xfId="12785" xr:uid="{00000000-0005-0000-0000-000009320000}"/>
    <cellStyle name="Normal 64 2" xfId="12786" xr:uid="{00000000-0005-0000-0000-00000A320000}"/>
    <cellStyle name="Normal 64 2 2" xfId="12787" xr:uid="{00000000-0005-0000-0000-00000B320000}"/>
    <cellStyle name="Normal 64 2 2 2" xfId="12788" xr:uid="{00000000-0005-0000-0000-00000C320000}"/>
    <cellStyle name="Normal 64 2 2 2 2" xfId="12789" xr:uid="{00000000-0005-0000-0000-00000D320000}"/>
    <cellStyle name="Normal 64 2 2 2 2 2" xfId="12790" xr:uid="{00000000-0005-0000-0000-00000E320000}"/>
    <cellStyle name="Normal 64 2 2 2 3" xfId="12791" xr:uid="{00000000-0005-0000-0000-00000F320000}"/>
    <cellStyle name="Normal 64 2 2 2 3 2" xfId="12792" xr:uid="{00000000-0005-0000-0000-000010320000}"/>
    <cellStyle name="Normal 64 2 2 2 4" xfId="12793" xr:uid="{00000000-0005-0000-0000-000011320000}"/>
    <cellStyle name="Normal 64 2 2 3" xfId="12794" xr:uid="{00000000-0005-0000-0000-000012320000}"/>
    <cellStyle name="Normal 64 2 2 3 2" xfId="12795" xr:uid="{00000000-0005-0000-0000-000013320000}"/>
    <cellStyle name="Normal 64 2 2 4" xfId="12796" xr:uid="{00000000-0005-0000-0000-000014320000}"/>
    <cellStyle name="Normal 64 2 2 4 2" xfId="12797" xr:uid="{00000000-0005-0000-0000-000015320000}"/>
    <cellStyle name="Normal 64 2 2 5" xfId="12798" xr:uid="{00000000-0005-0000-0000-000016320000}"/>
    <cellStyle name="Normal 64 2 2 5 2" xfId="12799" xr:uid="{00000000-0005-0000-0000-000017320000}"/>
    <cellStyle name="Normal 64 2 2 6" xfId="12800" xr:uid="{00000000-0005-0000-0000-000018320000}"/>
    <cellStyle name="Normal 64 2 3" xfId="12801" xr:uid="{00000000-0005-0000-0000-000019320000}"/>
    <cellStyle name="Normal 64 2 3 2" xfId="12802" xr:uid="{00000000-0005-0000-0000-00001A320000}"/>
    <cellStyle name="Normal 64 2 3 2 2" xfId="12803" xr:uid="{00000000-0005-0000-0000-00001B320000}"/>
    <cellStyle name="Normal 64 2 3 3" xfId="12804" xr:uid="{00000000-0005-0000-0000-00001C320000}"/>
    <cellStyle name="Normal 64 2 3 3 2" xfId="12805" xr:uid="{00000000-0005-0000-0000-00001D320000}"/>
    <cellStyle name="Normal 64 2 3 4" xfId="12806" xr:uid="{00000000-0005-0000-0000-00001E320000}"/>
    <cellStyle name="Normal 64 2 4" xfId="12807" xr:uid="{00000000-0005-0000-0000-00001F320000}"/>
    <cellStyle name="Normal 64 2 4 2" xfId="12808" xr:uid="{00000000-0005-0000-0000-000020320000}"/>
    <cellStyle name="Normal 64 2 5" xfId="12809" xr:uid="{00000000-0005-0000-0000-000021320000}"/>
    <cellStyle name="Normal 64 2 5 2" xfId="12810" xr:uid="{00000000-0005-0000-0000-000022320000}"/>
    <cellStyle name="Normal 64 2 6" xfId="12811" xr:uid="{00000000-0005-0000-0000-000023320000}"/>
    <cellStyle name="Normal 64 2 6 2" xfId="12812" xr:uid="{00000000-0005-0000-0000-000024320000}"/>
    <cellStyle name="Normal 64 2 7" xfId="12813" xr:uid="{00000000-0005-0000-0000-000025320000}"/>
    <cellStyle name="Normal 64 3" xfId="12814" xr:uid="{00000000-0005-0000-0000-000026320000}"/>
    <cellStyle name="Normal 64 3 2" xfId="12815" xr:uid="{00000000-0005-0000-0000-000027320000}"/>
    <cellStyle name="Normal 64 3 2 2" xfId="12816" xr:uid="{00000000-0005-0000-0000-000028320000}"/>
    <cellStyle name="Normal 64 3 2 2 2" xfId="12817" xr:uid="{00000000-0005-0000-0000-000029320000}"/>
    <cellStyle name="Normal 64 3 2 2 2 2" xfId="12818" xr:uid="{00000000-0005-0000-0000-00002A320000}"/>
    <cellStyle name="Normal 64 3 2 2 3" xfId="12819" xr:uid="{00000000-0005-0000-0000-00002B320000}"/>
    <cellStyle name="Normal 64 3 2 2 3 2" xfId="12820" xr:uid="{00000000-0005-0000-0000-00002C320000}"/>
    <cellStyle name="Normal 64 3 2 2 4" xfId="12821" xr:uid="{00000000-0005-0000-0000-00002D320000}"/>
    <cellStyle name="Normal 64 3 2 3" xfId="12822" xr:uid="{00000000-0005-0000-0000-00002E320000}"/>
    <cellStyle name="Normal 64 3 2 3 2" xfId="12823" xr:uid="{00000000-0005-0000-0000-00002F320000}"/>
    <cellStyle name="Normal 64 3 2 4" xfId="12824" xr:uid="{00000000-0005-0000-0000-000030320000}"/>
    <cellStyle name="Normal 64 3 2 4 2" xfId="12825" xr:uid="{00000000-0005-0000-0000-000031320000}"/>
    <cellStyle name="Normal 64 3 2 5" xfId="12826" xr:uid="{00000000-0005-0000-0000-000032320000}"/>
    <cellStyle name="Normal 64 3 2 5 2" xfId="12827" xr:uid="{00000000-0005-0000-0000-000033320000}"/>
    <cellStyle name="Normal 64 3 2 6" xfId="12828" xr:uid="{00000000-0005-0000-0000-000034320000}"/>
    <cellStyle name="Normal 64 3 3" xfId="12829" xr:uid="{00000000-0005-0000-0000-000035320000}"/>
    <cellStyle name="Normal 64 3 3 2" xfId="12830" xr:uid="{00000000-0005-0000-0000-000036320000}"/>
    <cellStyle name="Normal 64 3 3 2 2" xfId="12831" xr:uid="{00000000-0005-0000-0000-000037320000}"/>
    <cellStyle name="Normal 64 3 3 3" xfId="12832" xr:uid="{00000000-0005-0000-0000-000038320000}"/>
    <cellStyle name="Normal 64 3 3 3 2" xfId="12833" xr:uid="{00000000-0005-0000-0000-000039320000}"/>
    <cellStyle name="Normal 64 3 3 4" xfId="12834" xr:uid="{00000000-0005-0000-0000-00003A320000}"/>
    <cellStyle name="Normal 64 3 4" xfId="12835" xr:uid="{00000000-0005-0000-0000-00003B320000}"/>
    <cellStyle name="Normal 64 3 4 2" xfId="12836" xr:uid="{00000000-0005-0000-0000-00003C320000}"/>
    <cellStyle name="Normal 64 3 5" xfId="12837" xr:uid="{00000000-0005-0000-0000-00003D320000}"/>
    <cellStyle name="Normal 64 3 5 2" xfId="12838" xr:uid="{00000000-0005-0000-0000-00003E320000}"/>
    <cellStyle name="Normal 64 3 6" xfId="12839" xr:uid="{00000000-0005-0000-0000-00003F320000}"/>
    <cellStyle name="Normal 64 3 6 2" xfId="12840" xr:uid="{00000000-0005-0000-0000-000040320000}"/>
    <cellStyle name="Normal 64 3 7" xfId="12841" xr:uid="{00000000-0005-0000-0000-000041320000}"/>
    <cellStyle name="Normal 64 4" xfId="12842" xr:uid="{00000000-0005-0000-0000-000042320000}"/>
    <cellStyle name="Normal 64 4 2" xfId="12843" xr:uid="{00000000-0005-0000-0000-000043320000}"/>
    <cellStyle name="Normal 64 4 2 2" xfId="12844" xr:uid="{00000000-0005-0000-0000-000044320000}"/>
    <cellStyle name="Normal 64 4 2 2 2" xfId="12845" xr:uid="{00000000-0005-0000-0000-000045320000}"/>
    <cellStyle name="Normal 64 4 2 3" xfId="12846" xr:uid="{00000000-0005-0000-0000-000046320000}"/>
    <cellStyle name="Normal 64 4 2 3 2" xfId="12847" xr:uid="{00000000-0005-0000-0000-000047320000}"/>
    <cellStyle name="Normal 64 4 2 4" xfId="12848" xr:uid="{00000000-0005-0000-0000-000048320000}"/>
    <cellStyle name="Normal 64 4 3" xfId="12849" xr:uid="{00000000-0005-0000-0000-000049320000}"/>
    <cellStyle name="Normal 64 4 3 2" xfId="12850" xr:uid="{00000000-0005-0000-0000-00004A320000}"/>
    <cellStyle name="Normal 64 4 4" xfId="12851" xr:uid="{00000000-0005-0000-0000-00004B320000}"/>
    <cellStyle name="Normal 64 4 4 2" xfId="12852" xr:uid="{00000000-0005-0000-0000-00004C320000}"/>
    <cellStyle name="Normal 64 4 5" xfId="12853" xr:uid="{00000000-0005-0000-0000-00004D320000}"/>
    <cellStyle name="Normal 64 4 5 2" xfId="12854" xr:uid="{00000000-0005-0000-0000-00004E320000}"/>
    <cellStyle name="Normal 64 4 6" xfId="12855" xr:uid="{00000000-0005-0000-0000-00004F320000}"/>
    <cellStyle name="Normal 64 5" xfId="12856" xr:uid="{00000000-0005-0000-0000-000050320000}"/>
    <cellStyle name="Normal 64 5 2" xfId="12857" xr:uid="{00000000-0005-0000-0000-000051320000}"/>
    <cellStyle name="Normal 64 5 2 2" xfId="12858" xr:uid="{00000000-0005-0000-0000-000052320000}"/>
    <cellStyle name="Normal 64 5 3" xfId="12859" xr:uid="{00000000-0005-0000-0000-000053320000}"/>
    <cellStyle name="Normal 64 5 3 2" xfId="12860" xr:uid="{00000000-0005-0000-0000-000054320000}"/>
    <cellStyle name="Normal 64 5 4" xfId="12861" xr:uid="{00000000-0005-0000-0000-000055320000}"/>
    <cellStyle name="Normal 64 6" xfId="12862" xr:uid="{00000000-0005-0000-0000-000056320000}"/>
    <cellStyle name="Normal 64 6 2" xfId="12863" xr:uid="{00000000-0005-0000-0000-000057320000}"/>
    <cellStyle name="Normal 64 7" xfId="12864" xr:uid="{00000000-0005-0000-0000-000058320000}"/>
    <cellStyle name="Normal 64 7 2" xfId="12865" xr:uid="{00000000-0005-0000-0000-000059320000}"/>
    <cellStyle name="Normal 64 8" xfId="12866" xr:uid="{00000000-0005-0000-0000-00005A320000}"/>
    <cellStyle name="Normal 64 8 2" xfId="12867" xr:uid="{00000000-0005-0000-0000-00005B320000}"/>
    <cellStyle name="Normal 64 9" xfId="12868" xr:uid="{00000000-0005-0000-0000-00005C320000}"/>
    <cellStyle name="Normal 65" xfId="12869" xr:uid="{00000000-0005-0000-0000-00005D320000}"/>
    <cellStyle name="Normal 65 2" xfId="12870" xr:uid="{00000000-0005-0000-0000-00005E320000}"/>
    <cellStyle name="Normal 65 2 2" xfId="12871" xr:uid="{00000000-0005-0000-0000-00005F320000}"/>
    <cellStyle name="Normal 65 2 2 2" xfId="12872" xr:uid="{00000000-0005-0000-0000-000060320000}"/>
    <cellStyle name="Normal 65 2 2 2 2" xfId="12873" xr:uid="{00000000-0005-0000-0000-000061320000}"/>
    <cellStyle name="Normal 65 2 2 2 2 2" xfId="12874" xr:uid="{00000000-0005-0000-0000-000062320000}"/>
    <cellStyle name="Normal 65 2 2 2 3" xfId="12875" xr:uid="{00000000-0005-0000-0000-000063320000}"/>
    <cellStyle name="Normal 65 2 2 2 3 2" xfId="12876" xr:uid="{00000000-0005-0000-0000-000064320000}"/>
    <cellStyle name="Normal 65 2 2 2 4" xfId="12877" xr:uid="{00000000-0005-0000-0000-000065320000}"/>
    <cellStyle name="Normal 65 2 2 3" xfId="12878" xr:uid="{00000000-0005-0000-0000-000066320000}"/>
    <cellStyle name="Normal 65 2 2 3 2" xfId="12879" xr:uid="{00000000-0005-0000-0000-000067320000}"/>
    <cellStyle name="Normal 65 2 2 4" xfId="12880" xr:uid="{00000000-0005-0000-0000-000068320000}"/>
    <cellStyle name="Normal 65 2 2 4 2" xfId="12881" xr:uid="{00000000-0005-0000-0000-000069320000}"/>
    <cellStyle name="Normal 65 2 2 5" xfId="12882" xr:uid="{00000000-0005-0000-0000-00006A320000}"/>
    <cellStyle name="Normal 65 2 2 5 2" xfId="12883" xr:uid="{00000000-0005-0000-0000-00006B320000}"/>
    <cellStyle name="Normal 65 2 2 6" xfId="12884" xr:uid="{00000000-0005-0000-0000-00006C320000}"/>
    <cellStyle name="Normal 65 2 3" xfId="12885" xr:uid="{00000000-0005-0000-0000-00006D320000}"/>
    <cellStyle name="Normal 65 2 3 2" xfId="12886" xr:uid="{00000000-0005-0000-0000-00006E320000}"/>
    <cellStyle name="Normal 65 2 3 2 2" xfId="12887" xr:uid="{00000000-0005-0000-0000-00006F320000}"/>
    <cellStyle name="Normal 65 2 3 3" xfId="12888" xr:uid="{00000000-0005-0000-0000-000070320000}"/>
    <cellStyle name="Normal 65 2 3 3 2" xfId="12889" xr:uid="{00000000-0005-0000-0000-000071320000}"/>
    <cellStyle name="Normal 65 2 3 4" xfId="12890" xr:uid="{00000000-0005-0000-0000-000072320000}"/>
    <cellStyle name="Normal 65 2 4" xfId="12891" xr:uid="{00000000-0005-0000-0000-000073320000}"/>
    <cellStyle name="Normal 65 2 4 2" xfId="12892" xr:uid="{00000000-0005-0000-0000-000074320000}"/>
    <cellStyle name="Normal 65 2 5" xfId="12893" xr:uid="{00000000-0005-0000-0000-000075320000}"/>
    <cellStyle name="Normal 65 2 5 2" xfId="12894" xr:uid="{00000000-0005-0000-0000-000076320000}"/>
    <cellStyle name="Normal 65 2 6" xfId="12895" xr:uid="{00000000-0005-0000-0000-000077320000}"/>
    <cellStyle name="Normal 65 2 6 2" xfId="12896" xr:uid="{00000000-0005-0000-0000-000078320000}"/>
    <cellStyle name="Normal 65 2 7" xfId="12897" xr:uid="{00000000-0005-0000-0000-000079320000}"/>
    <cellStyle name="Normal 65 3" xfId="12898" xr:uid="{00000000-0005-0000-0000-00007A320000}"/>
    <cellStyle name="Normal 65 3 2" xfId="12899" xr:uid="{00000000-0005-0000-0000-00007B320000}"/>
    <cellStyle name="Normal 65 3 2 2" xfId="12900" xr:uid="{00000000-0005-0000-0000-00007C320000}"/>
    <cellStyle name="Normal 65 3 2 2 2" xfId="12901" xr:uid="{00000000-0005-0000-0000-00007D320000}"/>
    <cellStyle name="Normal 65 3 2 2 2 2" xfId="12902" xr:uid="{00000000-0005-0000-0000-00007E320000}"/>
    <cellStyle name="Normal 65 3 2 2 3" xfId="12903" xr:uid="{00000000-0005-0000-0000-00007F320000}"/>
    <cellStyle name="Normal 65 3 2 2 3 2" xfId="12904" xr:uid="{00000000-0005-0000-0000-000080320000}"/>
    <cellStyle name="Normal 65 3 2 2 4" xfId="12905" xr:uid="{00000000-0005-0000-0000-000081320000}"/>
    <cellStyle name="Normal 65 3 2 3" xfId="12906" xr:uid="{00000000-0005-0000-0000-000082320000}"/>
    <cellStyle name="Normal 65 3 2 3 2" xfId="12907" xr:uid="{00000000-0005-0000-0000-000083320000}"/>
    <cellStyle name="Normal 65 3 2 4" xfId="12908" xr:uid="{00000000-0005-0000-0000-000084320000}"/>
    <cellStyle name="Normal 65 3 2 4 2" xfId="12909" xr:uid="{00000000-0005-0000-0000-000085320000}"/>
    <cellStyle name="Normal 65 3 2 5" xfId="12910" xr:uid="{00000000-0005-0000-0000-000086320000}"/>
    <cellStyle name="Normal 65 3 2 5 2" xfId="12911" xr:uid="{00000000-0005-0000-0000-000087320000}"/>
    <cellStyle name="Normal 65 3 2 6" xfId="12912" xr:uid="{00000000-0005-0000-0000-000088320000}"/>
    <cellStyle name="Normal 65 3 3" xfId="12913" xr:uid="{00000000-0005-0000-0000-000089320000}"/>
    <cellStyle name="Normal 65 3 3 2" xfId="12914" xr:uid="{00000000-0005-0000-0000-00008A320000}"/>
    <cellStyle name="Normal 65 3 3 2 2" xfId="12915" xr:uid="{00000000-0005-0000-0000-00008B320000}"/>
    <cellStyle name="Normal 65 3 3 3" xfId="12916" xr:uid="{00000000-0005-0000-0000-00008C320000}"/>
    <cellStyle name="Normal 65 3 3 3 2" xfId="12917" xr:uid="{00000000-0005-0000-0000-00008D320000}"/>
    <cellStyle name="Normal 65 3 3 4" xfId="12918" xr:uid="{00000000-0005-0000-0000-00008E320000}"/>
    <cellStyle name="Normal 65 3 4" xfId="12919" xr:uid="{00000000-0005-0000-0000-00008F320000}"/>
    <cellStyle name="Normal 65 3 4 2" xfId="12920" xr:uid="{00000000-0005-0000-0000-000090320000}"/>
    <cellStyle name="Normal 65 3 5" xfId="12921" xr:uid="{00000000-0005-0000-0000-000091320000}"/>
    <cellStyle name="Normal 65 3 5 2" xfId="12922" xr:uid="{00000000-0005-0000-0000-000092320000}"/>
    <cellStyle name="Normal 65 3 6" xfId="12923" xr:uid="{00000000-0005-0000-0000-000093320000}"/>
    <cellStyle name="Normal 65 3 6 2" xfId="12924" xr:uid="{00000000-0005-0000-0000-000094320000}"/>
    <cellStyle name="Normal 65 3 7" xfId="12925" xr:uid="{00000000-0005-0000-0000-000095320000}"/>
    <cellStyle name="Normal 65 4" xfId="12926" xr:uid="{00000000-0005-0000-0000-000096320000}"/>
    <cellStyle name="Normal 65 4 2" xfId="12927" xr:uid="{00000000-0005-0000-0000-000097320000}"/>
    <cellStyle name="Normal 65 4 2 2" xfId="12928" xr:uid="{00000000-0005-0000-0000-000098320000}"/>
    <cellStyle name="Normal 65 4 2 2 2" xfId="12929" xr:uid="{00000000-0005-0000-0000-000099320000}"/>
    <cellStyle name="Normal 65 4 2 3" xfId="12930" xr:uid="{00000000-0005-0000-0000-00009A320000}"/>
    <cellStyle name="Normal 65 4 2 3 2" xfId="12931" xr:uid="{00000000-0005-0000-0000-00009B320000}"/>
    <cellStyle name="Normal 65 4 2 4" xfId="12932" xr:uid="{00000000-0005-0000-0000-00009C320000}"/>
    <cellStyle name="Normal 65 4 3" xfId="12933" xr:uid="{00000000-0005-0000-0000-00009D320000}"/>
    <cellStyle name="Normal 65 4 3 2" xfId="12934" xr:uid="{00000000-0005-0000-0000-00009E320000}"/>
    <cellStyle name="Normal 65 4 4" xfId="12935" xr:uid="{00000000-0005-0000-0000-00009F320000}"/>
    <cellStyle name="Normal 65 4 4 2" xfId="12936" xr:uid="{00000000-0005-0000-0000-0000A0320000}"/>
    <cellStyle name="Normal 65 4 5" xfId="12937" xr:uid="{00000000-0005-0000-0000-0000A1320000}"/>
    <cellStyle name="Normal 65 4 5 2" xfId="12938" xr:uid="{00000000-0005-0000-0000-0000A2320000}"/>
    <cellStyle name="Normal 65 4 6" xfId="12939" xr:uid="{00000000-0005-0000-0000-0000A3320000}"/>
    <cellStyle name="Normal 65 5" xfId="12940" xr:uid="{00000000-0005-0000-0000-0000A4320000}"/>
    <cellStyle name="Normal 65 5 2" xfId="12941" xr:uid="{00000000-0005-0000-0000-0000A5320000}"/>
    <cellStyle name="Normal 65 5 2 2" xfId="12942" xr:uid="{00000000-0005-0000-0000-0000A6320000}"/>
    <cellStyle name="Normal 65 5 3" xfId="12943" xr:uid="{00000000-0005-0000-0000-0000A7320000}"/>
    <cellStyle name="Normal 65 5 3 2" xfId="12944" xr:uid="{00000000-0005-0000-0000-0000A8320000}"/>
    <cellStyle name="Normal 65 5 4" xfId="12945" xr:uid="{00000000-0005-0000-0000-0000A9320000}"/>
    <cellStyle name="Normal 65 6" xfId="12946" xr:uid="{00000000-0005-0000-0000-0000AA320000}"/>
    <cellStyle name="Normal 65 6 2" xfId="12947" xr:uid="{00000000-0005-0000-0000-0000AB320000}"/>
    <cellStyle name="Normal 65 7" xfId="12948" xr:uid="{00000000-0005-0000-0000-0000AC320000}"/>
    <cellStyle name="Normal 65 7 2" xfId="12949" xr:uid="{00000000-0005-0000-0000-0000AD320000}"/>
    <cellStyle name="Normal 65 8" xfId="12950" xr:uid="{00000000-0005-0000-0000-0000AE320000}"/>
    <cellStyle name="Normal 65 8 2" xfId="12951" xr:uid="{00000000-0005-0000-0000-0000AF320000}"/>
    <cellStyle name="Normal 65 9" xfId="12952" xr:uid="{00000000-0005-0000-0000-0000B0320000}"/>
    <cellStyle name="Normal 66" xfId="12953" xr:uid="{00000000-0005-0000-0000-0000B1320000}"/>
    <cellStyle name="Normal 66 2" xfId="12954" xr:uid="{00000000-0005-0000-0000-0000B2320000}"/>
    <cellStyle name="Normal 66 2 2" xfId="12955" xr:uid="{00000000-0005-0000-0000-0000B3320000}"/>
    <cellStyle name="Normal 66 2 2 2" xfId="12956" xr:uid="{00000000-0005-0000-0000-0000B4320000}"/>
    <cellStyle name="Normal 66 2 2 2 2" xfId="12957" xr:uid="{00000000-0005-0000-0000-0000B5320000}"/>
    <cellStyle name="Normal 66 2 2 2 2 2" xfId="12958" xr:uid="{00000000-0005-0000-0000-0000B6320000}"/>
    <cellStyle name="Normal 66 2 2 2 3" xfId="12959" xr:uid="{00000000-0005-0000-0000-0000B7320000}"/>
    <cellStyle name="Normal 66 2 2 2 3 2" xfId="12960" xr:uid="{00000000-0005-0000-0000-0000B8320000}"/>
    <cellStyle name="Normal 66 2 2 2 4" xfId="12961" xr:uid="{00000000-0005-0000-0000-0000B9320000}"/>
    <cellStyle name="Normal 66 2 2 3" xfId="12962" xr:uid="{00000000-0005-0000-0000-0000BA320000}"/>
    <cellStyle name="Normal 66 2 2 3 2" xfId="12963" xr:uid="{00000000-0005-0000-0000-0000BB320000}"/>
    <cellStyle name="Normal 66 2 2 4" xfId="12964" xr:uid="{00000000-0005-0000-0000-0000BC320000}"/>
    <cellStyle name="Normal 66 2 2 4 2" xfId="12965" xr:uid="{00000000-0005-0000-0000-0000BD320000}"/>
    <cellStyle name="Normal 66 2 2 5" xfId="12966" xr:uid="{00000000-0005-0000-0000-0000BE320000}"/>
    <cellStyle name="Normal 66 2 2 5 2" xfId="12967" xr:uid="{00000000-0005-0000-0000-0000BF320000}"/>
    <cellStyle name="Normal 66 2 2 6" xfId="12968" xr:uid="{00000000-0005-0000-0000-0000C0320000}"/>
    <cellStyle name="Normal 66 2 3" xfId="12969" xr:uid="{00000000-0005-0000-0000-0000C1320000}"/>
    <cellStyle name="Normal 66 2 3 2" xfId="12970" xr:uid="{00000000-0005-0000-0000-0000C2320000}"/>
    <cellStyle name="Normal 66 2 3 2 2" xfId="12971" xr:uid="{00000000-0005-0000-0000-0000C3320000}"/>
    <cellStyle name="Normal 66 2 3 3" xfId="12972" xr:uid="{00000000-0005-0000-0000-0000C4320000}"/>
    <cellStyle name="Normal 66 2 3 3 2" xfId="12973" xr:uid="{00000000-0005-0000-0000-0000C5320000}"/>
    <cellStyle name="Normal 66 2 3 4" xfId="12974" xr:uid="{00000000-0005-0000-0000-0000C6320000}"/>
    <cellStyle name="Normal 66 2 4" xfId="12975" xr:uid="{00000000-0005-0000-0000-0000C7320000}"/>
    <cellStyle name="Normal 66 2 4 2" xfId="12976" xr:uid="{00000000-0005-0000-0000-0000C8320000}"/>
    <cellStyle name="Normal 66 2 5" xfId="12977" xr:uid="{00000000-0005-0000-0000-0000C9320000}"/>
    <cellStyle name="Normal 66 2 5 2" xfId="12978" xr:uid="{00000000-0005-0000-0000-0000CA320000}"/>
    <cellStyle name="Normal 66 2 6" xfId="12979" xr:uid="{00000000-0005-0000-0000-0000CB320000}"/>
    <cellStyle name="Normal 66 2 6 2" xfId="12980" xr:uid="{00000000-0005-0000-0000-0000CC320000}"/>
    <cellStyle name="Normal 66 2 7" xfId="12981" xr:uid="{00000000-0005-0000-0000-0000CD320000}"/>
    <cellStyle name="Normal 66 3" xfId="12982" xr:uid="{00000000-0005-0000-0000-0000CE320000}"/>
    <cellStyle name="Normal 66 3 2" xfId="12983" xr:uid="{00000000-0005-0000-0000-0000CF320000}"/>
    <cellStyle name="Normal 66 3 2 2" xfId="12984" xr:uid="{00000000-0005-0000-0000-0000D0320000}"/>
    <cellStyle name="Normal 66 3 2 2 2" xfId="12985" xr:uid="{00000000-0005-0000-0000-0000D1320000}"/>
    <cellStyle name="Normal 66 3 2 2 2 2" xfId="12986" xr:uid="{00000000-0005-0000-0000-0000D2320000}"/>
    <cellStyle name="Normal 66 3 2 2 3" xfId="12987" xr:uid="{00000000-0005-0000-0000-0000D3320000}"/>
    <cellStyle name="Normal 66 3 2 2 3 2" xfId="12988" xr:uid="{00000000-0005-0000-0000-0000D4320000}"/>
    <cellStyle name="Normal 66 3 2 2 4" xfId="12989" xr:uid="{00000000-0005-0000-0000-0000D5320000}"/>
    <cellStyle name="Normal 66 3 2 3" xfId="12990" xr:uid="{00000000-0005-0000-0000-0000D6320000}"/>
    <cellStyle name="Normal 66 3 2 3 2" xfId="12991" xr:uid="{00000000-0005-0000-0000-0000D7320000}"/>
    <cellStyle name="Normal 66 3 2 4" xfId="12992" xr:uid="{00000000-0005-0000-0000-0000D8320000}"/>
    <cellStyle name="Normal 66 3 2 4 2" xfId="12993" xr:uid="{00000000-0005-0000-0000-0000D9320000}"/>
    <cellStyle name="Normal 66 3 2 5" xfId="12994" xr:uid="{00000000-0005-0000-0000-0000DA320000}"/>
    <cellStyle name="Normal 66 3 2 5 2" xfId="12995" xr:uid="{00000000-0005-0000-0000-0000DB320000}"/>
    <cellStyle name="Normal 66 3 2 6" xfId="12996" xr:uid="{00000000-0005-0000-0000-0000DC320000}"/>
    <cellStyle name="Normal 66 3 3" xfId="12997" xr:uid="{00000000-0005-0000-0000-0000DD320000}"/>
    <cellStyle name="Normal 66 3 3 2" xfId="12998" xr:uid="{00000000-0005-0000-0000-0000DE320000}"/>
    <cellStyle name="Normal 66 3 3 2 2" xfId="12999" xr:uid="{00000000-0005-0000-0000-0000DF320000}"/>
    <cellStyle name="Normal 66 3 3 3" xfId="13000" xr:uid="{00000000-0005-0000-0000-0000E0320000}"/>
    <cellStyle name="Normal 66 3 3 3 2" xfId="13001" xr:uid="{00000000-0005-0000-0000-0000E1320000}"/>
    <cellStyle name="Normal 66 3 3 4" xfId="13002" xr:uid="{00000000-0005-0000-0000-0000E2320000}"/>
    <cellStyle name="Normal 66 3 4" xfId="13003" xr:uid="{00000000-0005-0000-0000-0000E3320000}"/>
    <cellStyle name="Normal 66 3 4 2" xfId="13004" xr:uid="{00000000-0005-0000-0000-0000E4320000}"/>
    <cellStyle name="Normal 66 3 5" xfId="13005" xr:uid="{00000000-0005-0000-0000-0000E5320000}"/>
    <cellStyle name="Normal 66 3 5 2" xfId="13006" xr:uid="{00000000-0005-0000-0000-0000E6320000}"/>
    <cellStyle name="Normal 66 3 6" xfId="13007" xr:uid="{00000000-0005-0000-0000-0000E7320000}"/>
    <cellStyle name="Normal 66 3 6 2" xfId="13008" xr:uid="{00000000-0005-0000-0000-0000E8320000}"/>
    <cellStyle name="Normal 66 3 7" xfId="13009" xr:uid="{00000000-0005-0000-0000-0000E9320000}"/>
    <cellStyle name="Normal 66 4" xfId="13010" xr:uid="{00000000-0005-0000-0000-0000EA320000}"/>
    <cellStyle name="Normal 66 4 2" xfId="13011" xr:uid="{00000000-0005-0000-0000-0000EB320000}"/>
    <cellStyle name="Normal 66 4 2 2" xfId="13012" xr:uid="{00000000-0005-0000-0000-0000EC320000}"/>
    <cellStyle name="Normal 66 4 2 2 2" xfId="13013" xr:uid="{00000000-0005-0000-0000-0000ED320000}"/>
    <cellStyle name="Normal 66 4 2 3" xfId="13014" xr:uid="{00000000-0005-0000-0000-0000EE320000}"/>
    <cellStyle name="Normal 66 4 2 3 2" xfId="13015" xr:uid="{00000000-0005-0000-0000-0000EF320000}"/>
    <cellStyle name="Normal 66 4 2 4" xfId="13016" xr:uid="{00000000-0005-0000-0000-0000F0320000}"/>
    <cellStyle name="Normal 66 4 3" xfId="13017" xr:uid="{00000000-0005-0000-0000-0000F1320000}"/>
    <cellStyle name="Normal 66 4 3 2" xfId="13018" xr:uid="{00000000-0005-0000-0000-0000F2320000}"/>
    <cellStyle name="Normal 66 4 4" xfId="13019" xr:uid="{00000000-0005-0000-0000-0000F3320000}"/>
    <cellStyle name="Normal 66 4 4 2" xfId="13020" xr:uid="{00000000-0005-0000-0000-0000F4320000}"/>
    <cellStyle name="Normal 66 4 5" xfId="13021" xr:uid="{00000000-0005-0000-0000-0000F5320000}"/>
    <cellStyle name="Normal 66 4 5 2" xfId="13022" xr:uid="{00000000-0005-0000-0000-0000F6320000}"/>
    <cellStyle name="Normal 66 4 6" xfId="13023" xr:uid="{00000000-0005-0000-0000-0000F7320000}"/>
    <cellStyle name="Normal 66 5" xfId="13024" xr:uid="{00000000-0005-0000-0000-0000F8320000}"/>
    <cellStyle name="Normal 66 5 2" xfId="13025" xr:uid="{00000000-0005-0000-0000-0000F9320000}"/>
    <cellStyle name="Normal 66 5 2 2" xfId="13026" xr:uid="{00000000-0005-0000-0000-0000FA320000}"/>
    <cellStyle name="Normal 66 5 3" xfId="13027" xr:uid="{00000000-0005-0000-0000-0000FB320000}"/>
    <cellStyle name="Normal 66 5 3 2" xfId="13028" xr:uid="{00000000-0005-0000-0000-0000FC320000}"/>
    <cellStyle name="Normal 66 5 4" xfId="13029" xr:uid="{00000000-0005-0000-0000-0000FD320000}"/>
    <cellStyle name="Normal 66 6" xfId="13030" xr:uid="{00000000-0005-0000-0000-0000FE320000}"/>
    <cellStyle name="Normal 66 6 2" xfId="13031" xr:uid="{00000000-0005-0000-0000-0000FF320000}"/>
    <cellStyle name="Normal 66 7" xfId="13032" xr:uid="{00000000-0005-0000-0000-000000330000}"/>
    <cellStyle name="Normal 66 7 2" xfId="13033" xr:uid="{00000000-0005-0000-0000-000001330000}"/>
    <cellStyle name="Normal 66 8" xfId="13034" xr:uid="{00000000-0005-0000-0000-000002330000}"/>
    <cellStyle name="Normal 66 8 2" xfId="13035" xr:uid="{00000000-0005-0000-0000-000003330000}"/>
    <cellStyle name="Normal 66 9" xfId="13036" xr:uid="{00000000-0005-0000-0000-000004330000}"/>
    <cellStyle name="Normal 67" xfId="13037" xr:uid="{00000000-0005-0000-0000-000005330000}"/>
    <cellStyle name="Normal 67 2" xfId="13038" xr:uid="{00000000-0005-0000-0000-000006330000}"/>
    <cellStyle name="Normal 67 2 2" xfId="13039" xr:uid="{00000000-0005-0000-0000-000007330000}"/>
    <cellStyle name="Normal 67 2 2 2" xfId="13040" xr:uid="{00000000-0005-0000-0000-000008330000}"/>
    <cellStyle name="Normal 67 2 2 2 2" xfId="13041" xr:uid="{00000000-0005-0000-0000-000009330000}"/>
    <cellStyle name="Normal 67 2 2 2 2 2" xfId="13042" xr:uid="{00000000-0005-0000-0000-00000A330000}"/>
    <cellStyle name="Normal 67 2 2 2 3" xfId="13043" xr:uid="{00000000-0005-0000-0000-00000B330000}"/>
    <cellStyle name="Normal 67 2 2 2 3 2" xfId="13044" xr:uid="{00000000-0005-0000-0000-00000C330000}"/>
    <cellStyle name="Normal 67 2 2 2 4" xfId="13045" xr:uid="{00000000-0005-0000-0000-00000D330000}"/>
    <cellStyle name="Normal 67 2 2 3" xfId="13046" xr:uid="{00000000-0005-0000-0000-00000E330000}"/>
    <cellStyle name="Normal 67 2 2 3 2" xfId="13047" xr:uid="{00000000-0005-0000-0000-00000F330000}"/>
    <cellStyle name="Normal 67 2 2 4" xfId="13048" xr:uid="{00000000-0005-0000-0000-000010330000}"/>
    <cellStyle name="Normal 67 2 2 4 2" xfId="13049" xr:uid="{00000000-0005-0000-0000-000011330000}"/>
    <cellStyle name="Normal 67 2 2 5" xfId="13050" xr:uid="{00000000-0005-0000-0000-000012330000}"/>
    <cellStyle name="Normal 67 2 2 5 2" xfId="13051" xr:uid="{00000000-0005-0000-0000-000013330000}"/>
    <cellStyle name="Normal 67 2 2 6" xfId="13052" xr:uid="{00000000-0005-0000-0000-000014330000}"/>
    <cellStyle name="Normal 67 2 3" xfId="13053" xr:uid="{00000000-0005-0000-0000-000015330000}"/>
    <cellStyle name="Normal 67 2 3 2" xfId="13054" xr:uid="{00000000-0005-0000-0000-000016330000}"/>
    <cellStyle name="Normal 67 2 3 2 2" xfId="13055" xr:uid="{00000000-0005-0000-0000-000017330000}"/>
    <cellStyle name="Normal 67 2 3 3" xfId="13056" xr:uid="{00000000-0005-0000-0000-000018330000}"/>
    <cellStyle name="Normal 67 2 3 3 2" xfId="13057" xr:uid="{00000000-0005-0000-0000-000019330000}"/>
    <cellStyle name="Normal 67 2 3 4" xfId="13058" xr:uid="{00000000-0005-0000-0000-00001A330000}"/>
    <cellStyle name="Normal 67 2 4" xfId="13059" xr:uid="{00000000-0005-0000-0000-00001B330000}"/>
    <cellStyle name="Normal 67 2 4 2" xfId="13060" xr:uid="{00000000-0005-0000-0000-00001C330000}"/>
    <cellStyle name="Normal 67 2 5" xfId="13061" xr:uid="{00000000-0005-0000-0000-00001D330000}"/>
    <cellStyle name="Normal 67 2 5 2" xfId="13062" xr:uid="{00000000-0005-0000-0000-00001E330000}"/>
    <cellStyle name="Normal 67 2 6" xfId="13063" xr:uid="{00000000-0005-0000-0000-00001F330000}"/>
    <cellStyle name="Normal 67 2 6 2" xfId="13064" xr:uid="{00000000-0005-0000-0000-000020330000}"/>
    <cellStyle name="Normal 67 2 7" xfId="13065" xr:uid="{00000000-0005-0000-0000-000021330000}"/>
    <cellStyle name="Normal 67 3" xfId="13066" xr:uid="{00000000-0005-0000-0000-000022330000}"/>
    <cellStyle name="Normal 67 3 2" xfId="13067" xr:uid="{00000000-0005-0000-0000-000023330000}"/>
    <cellStyle name="Normal 67 3 2 2" xfId="13068" xr:uid="{00000000-0005-0000-0000-000024330000}"/>
    <cellStyle name="Normal 67 3 2 2 2" xfId="13069" xr:uid="{00000000-0005-0000-0000-000025330000}"/>
    <cellStyle name="Normal 67 3 2 2 2 2" xfId="13070" xr:uid="{00000000-0005-0000-0000-000026330000}"/>
    <cellStyle name="Normal 67 3 2 2 3" xfId="13071" xr:uid="{00000000-0005-0000-0000-000027330000}"/>
    <cellStyle name="Normal 67 3 2 2 3 2" xfId="13072" xr:uid="{00000000-0005-0000-0000-000028330000}"/>
    <cellStyle name="Normal 67 3 2 2 4" xfId="13073" xr:uid="{00000000-0005-0000-0000-000029330000}"/>
    <cellStyle name="Normal 67 3 2 3" xfId="13074" xr:uid="{00000000-0005-0000-0000-00002A330000}"/>
    <cellStyle name="Normal 67 3 2 3 2" xfId="13075" xr:uid="{00000000-0005-0000-0000-00002B330000}"/>
    <cellStyle name="Normal 67 3 2 4" xfId="13076" xr:uid="{00000000-0005-0000-0000-00002C330000}"/>
    <cellStyle name="Normal 67 3 2 4 2" xfId="13077" xr:uid="{00000000-0005-0000-0000-00002D330000}"/>
    <cellStyle name="Normal 67 3 2 5" xfId="13078" xr:uid="{00000000-0005-0000-0000-00002E330000}"/>
    <cellStyle name="Normal 67 3 2 5 2" xfId="13079" xr:uid="{00000000-0005-0000-0000-00002F330000}"/>
    <cellStyle name="Normal 67 3 2 6" xfId="13080" xr:uid="{00000000-0005-0000-0000-000030330000}"/>
    <cellStyle name="Normal 67 3 3" xfId="13081" xr:uid="{00000000-0005-0000-0000-000031330000}"/>
    <cellStyle name="Normal 67 3 3 2" xfId="13082" xr:uid="{00000000-0005-0000-0000-000032330000}"/>
    <cellStyle name="Normal 67 3 3 2 2" xfId="13083" xr:uid="{00000000-0005-0000-0000-000033330000}"/>
    <cellStyle name="Normal 67 3 3 3" xfId="13084" xr:uid="{00000000-0005-0000-0000-000034330000}"/>
    <cellStyle name="Normal 67 3 3 3 2" xfId="13085" xr:uid="{00000000-0005-0000-0000-000035330000}"/>
    <cellStyle name="Normal 67 3 3 4" xfId="13086" xr:uid="{00000000-0005-0000-0000-000036330000}"/>
    <cellStyle name="Normal 67 3 4" xfId="13087" xr:uid="{00000000-0005-0000-0000-000037330000}"/>
    <cellStyle name="Normal 67 3 4 2" xfId="13088" xr:uid="{00000000-0005-0000-0000-000038330000}"/>
    <cellStyle name="Normal 67 3 5" xfId="13089" xr:uid="{00000000-0005-0000-0000-000039330000}"/>
    <cellStyle name="Normal 67 3 5 2" xfId="13090" xr:uid="{00000000-0005-0000-0000-00003A330000}"/>
    <cellStyle name="Normal 67 3 6" xfId="13091" xr:uid="{00000000-0005-0000-0000-00003B330000}"/>
    <cellStyle name="Normal 67 3 6 2" xfId="13092" xr:uid="{00000000-0005-0000-0000-00003C330000}"/>
    <cellStyle name="Normal 67 3 7" xfId="13093" xr:uid="{00000000-0005-0000-0000-00003D330000}"/>
    <cellStyle name="Normal 67 4" xfId="13094" xr:uid="{00000000-0005-0000-0000-00003E330000}"/>
    <cellStyle name="Normal 67 4 2" xfId="13095" xr:uid="{00000000-0005-0000-0000-00003F330000}"/>
    <cellStyle name="Normal 67 4 2 2" xfId="13096" xr:uid="{00000000-0005-0000-0000-000040330000}"/>
    <cellStyle name="Normal 67 4 2 2 2" xfId="13097" xr:uid="{00000000-0005-0000-0000-000041330000}"/>
    <cellStyle name="Normal 67 4 2 3" xfId="13098" xr:uid="{00000000-0005-0000-0000-000042330000}"/>
    <cellStyle name="Normal 67 4 2 3 2" xfId="13099" xr:uid="{00000000-0005-0000-0000-000043330000}"/>
    <cellStyle name="Normal 67 4 2 4" xfId="13100" xr:uid="{00000000-0005-0000-0000-000044330000}"/>
    <cellStyle name="Normal 67 4 3" xfId="13101" xr:uid="{00000000-0005-0000-0000-000045330000}"/>
    <cellStyle name="Normal 67 4 3 2" xfId="13102" xr:uid="{00000000-0005-0000-0000-000046330000}"/>
    <cellStyle name="Normal 67 4 4" xfId="13103" xr:uid="{00000000-0005-0000-0000-000047330000}"/>
    <cellStyle name="Normal 67 4 4 2" xfId="13104" xr:uid="{00000000-0005-0000-0000-000048330000}"/>
    <cellStyle name="Normal 67 4 5" xfId="13105" xr:uid="{00000000-0005-0000-0000-000049330000}"/>
    <cellStyle name="Normal 67 4 5 2" xfId="13106" xr:uid="{00000000-0005-0000-0000-00004A330000}"/>
    <cellStyle name="Normal 67 4 6" xfId="13107" xr:uid="{00000000-0005-0000-0000-00004B330000}"/>
    <cellStyle name="Normal 67 5" xfId="13108" xr:uid="{00000000-0005-0000-0000-00004C330000}"/>
    <cellStyle name="Normal 67 5 2" xfId="13109" xr:uid="{00000000-0005-0000-0000-00004D330000}"/>
    <cellStyle name="Normal 67 5 2 2" xfId="13110" xr:uid="{00000000-0005-0000-0000-00004E330000}"/>
    <cellStyle name="Normal 67 5 3" xfId="13111" xr:uid="{00000000-0005-0000-0000-00004F330000}"/>
    <cellStyle name="Normal 67 5 3 2" xfId="13112" xr:uid="{00000000-0005-0000-0000-000050330000}"/>
    <cellStyle name="Normal 67 5 4" xfId="13113" xr:uid="{00000000-0005-0000-0000-000051330000}"/>
    <cellStyle name="Normal 67 6" xfId="13114" xr:uid="{00000000-0005-0000-0000-000052330000}"/>
    <cellStyle name="Normal 67 6 2" xfId="13115" xr:uid="{00000000-0005-0000-0000-000053330000}"/>
    <cellStyle name="Normal 67 7" xfId="13116" xr:uid="{00000000-0005-0000-0000-000054330000}"/>
    <cellStyle name="Normal 67 7 2" xfId="13117" xr:uid="{00000000-0005-0000-0000-000055330000}"/>
    <cellStyle name="Normal 67 8" xfId="13118" xr:uid="{00000000-0005-0000-0000-000056330000}"/>
    <cellStyle name="Normal 67 8 2" xfId="13119" xr:uid="{00000000-0005-0000-0000-000057330000}"/>
    <cellStyle name="Normal 67 9" xfId="13120" xr:uid="{00000000-0005-0000-0000-000058330000}"/>
    <cellStyle name="Normal 68" xfId="13121" xr:uid="{00000000-0005-0000-0000-000059330000}"/>
    <cellStyle name="Normal 68 2" xfId="13122" xr:uid="{00000000-0005-0000-0000-00005A330000}"/>
    <cellStyle name="Normal 68 2 2" xfId="13123" xr:uid="{00000000-0005-0000-0000-00005B330000}"/>
    <cellStyle name="Normal 68 2 2 2" xfId="13124" xr:uid="{00000000-0005-0000-0000-00005C330000}"/>
    <cellStyle name="Normal 68 2 2 2 2" xfId="13125" xr:uid="{00000000-0005-0000-0000-00005D330000}"/>
    <cellStyle name="Normal 68 2 2 2 2 2" xfId="13126" xr:uid="{00000000-0005-0000-0000-00005E330000}"/>
    <cellStyle name="Normal 68 2 2 2 3" xfId="13127" xr:uid="{00000000-0005-0000-0000-00005F330000}"/>
    <cellStyle name="Normal 68 2 2 2 3 2" xfId="13128" xr:uid="{00000000-0005-0000-0000-000060330000}"/>
    <cellStyle name="Normal 68 2 2 2 4" xfId="13129" xr:uid="{00000000-0005-0000-0000-000061330000}"/>
    <cellStyle name="Normal 68 2 2 3" xfId="13130" xr:uid="{00000000-0005-0000-0000-000062330000}"/>
    <cellStyle name="Normal 68 2 2 3 2" xfId="13131" xr:uid="{00000000-0005-0000-0000-000063330000}"/>
    <cellStyle name="Normal 68 2 2 4" xfId="13132" xr:uid="{00000000-0005-0000-0000-000064330000}"/>
    <cellStyle name="Normal 68 2 2 4 2" xfId="13133" xr:uid="{00000000-0005-0000-0000-000065330000}"/>
    <cellStyle name="Normal 68 2 2 5" xfId="13134" xr:uid="{00000000-0005-0000-0000-000066330000}"/>
    <cellStyle name="Normal 68 2 2 5 2" xfId="13135" xr:uid="{00000000-0005-0000-0000-000067330000}"/>
    <cellStyle name="Normal 68 2 2 6" xfId="13136" xr:uid="{00000000-0005-0000-0000-000068330000}"/>
    <cellStyle name="Normal 68 2 3" xfId="13137" xr:uid="{00000000-0005-0000-0000-000069330000}"/>
    <cellStyle name="Normal 68 2 3 2" xfId="13138" xr:uid="{00000000-0005-0000-0000-00006A330000}"/>
    <cellStyle name="Normal 68 2 3 2 2" xfId="13139" xr:uid="{00000000-0005-0000-0000-00006B330000}"/>
    <cellStyle name="Normal 68 2 3 3" xfId="13140" xr:uid="{00000000-0005-0000-0000-00006C330000}"/>
    <cellStyle name="Normal 68 2 3 3 2" xfId="13141" xr:uid="{00000000-0005-0000-0000-00006D330000}"/>
    <cellStyle name="Normal 68 2 3 4" xfId="13142" xr:uid="{00000000-0005-0000-0000-00006E330000}"/>
    <cellStyle name="Normal 68 2 4" xfId="13143" xr:uid="{00000000-0005-0000-0000-00006F330000}"/>
    <cellStyle name="Normal 68 2 4 2" xfId="13144" xr:uid="{00000000-0005-0000-0000-000070330000}"/>
    <cellStyle name="Normal 68 2 5" xfId="13145" xr:uid="{00000000-0005-0000-0000-000071330000}"/>
    <cellStyle name="Normal 68 2 5 2" xfId="13146" xr:uid="{00000000-0005-0000-0000-000072330000}"/>
    <cellStyle name="Normal 68 2 6" xfId="13147" xr:uid="{00000000-0005-0000-0000-000073330000}"/>
    <cellStyle name="Normal 68 2 6 2" xfId="13148" xr:uid="{00000000-0005-0000-0000-000074330000}"/>
    <cellStyle name="Normal 68 2 7" xfId="13149" xr:uid="{00000000-0005-0000-0000-000075330000}"/>
    <cellStyle name="Normal 68 3" xfId="13150" xr:uid="{00000000-0005-0000-0000-000076330000}"/>
    <cellStyle name="Normal 68 3 2" xfId="13151" xr:uid="{00000000-0005-0000-0000-000077330000}"/>
    <cellStyle name="Normal 68 3 2 2" xfId="13152" xr:uid="{00000000-0005-0000-0000-000078330000}"/>
    <cellStyle name="Normal 68 3 2 2 2" xfId="13153" xr:uid="{00000000-0005-0000-0000-000079330000}"/>
    <cellStyle name="Normal 68 3 2 2 2 2" xfId="13154" xr:uid="{00000000-0005-0000-0000-00007A330000}"/>
    <cellStyle name="Normal 68 3 2 2 3" xfId="13155" xr:uid="{00000000-0005-0000-0000-00007B330000}"/>
    <cellStyle name="Normal 68 3 2 2 3 2" xfId="13156" xr:uid="{00000000-0005-0000-0000-00007C330000}"/>
    <cellStyle name="Normal 68 3 2 2 4" xfId="13157" xr:uid="{00000000-0005-0000-0000-00007D330000}"/>
    <cellStyle name="Normal 68 3 2 3" xfId="13158" xr:uid="{00000000-0005-0000-0000-00007E330000}"/>
    <cellStyle name="Normal 68 3 2 3 2" xfId="13159" xr:uid="{00000000-0005-0000-0000-00007F330000}"/>
    <cellStyle name="Normal 68 3 2 4" xfId="13160" xr:uid="{00000000-0005-0000-0000-000080330000}"/>
    <cellStyle name="Normal 68 3 2 4 2" xfId="13161" xr:uid="{00000000-0005-0000-0000-000081330000}"/>
    <cellStyle name="Normal 68 3 2 5" xfId="13162" xr:uid="{00000000-0005-0000-0000-000082330000}"/>
    <cellStyle name="Normal 68 3 2 5 2" xfId="13163" xr:uid="{00000000-0005-0000-0000-000083330000}"/>
    <cellStyle name="Normal 68 3 2 6" xfId="13164" xr:uid="{00000000-0005-0000-0000-000084330000}"/>
    <cellStyle name="Normal 68 3 3" xfId="13165" xr:uid="{00000000-0005-0000-0000-000085330000}"/>
    <cellStyle name="Normal 68 3 3 2" xfId="13166" xr:uid="{00000000-0005-0000-0000-000086330000}"/>
    <cellStyle name="Normal 68 3 3 2 2" xfId="13167" xr:uid="{00000000-0005-0000-0000-000087330000}"/>
    <cellStyle name="Normal 68 3 3 3" xfId="13168" xr:uid="{00000000-0005-0000-0000-000088330000}"/>
    <cellStyle name="Normal 68 3 3 3 2" xfId="13169" xr:uid="{00000000-0005-0000-0000-000089330000}"/>
    <cellStyle name="Normal 68 3 3 4" xfId="13170" xr:uid="{00000000-0005-0000-0000-00008A330000}"/>
    <cellStyle name="Normal 68 3 4" xfId="13171" xr:uid="{00000000-0005-0000-0000-00008B330000}"/>
    <cellStyle name="Normal 68 3 4 2" xfId="13172" xr:uid="{00000000-0005-0000-0000-00008C330000}"/>
    <cellStyle name="Normal 68 3 5" xfId="13173" xr:uid="{00000000-0005-0000-0000-00008D330000}"/>
    <cellStyle name="Normal 68 3 5 2" xfId="13174" xr:uid="{00000000-0005-0000-0000-00008E330000}"/>
    <cellStyle name="Normal 68 3 6" xfId="13175" xr:uid="{00000000-0005-0000-0000-00008F330000}"/>
    <cellStyle name="Normal 68 3 6 2" xfId="13176" xr:uid="{00000000-0005-0000-0000-000090330000}"/>
    <cellStyle name="Normal 68 3 7" xfId="13177" xr:uid="{00000000-0005-0000-0000-000091330000}"/>
    <cellStyle name="Normal 68 4" xfId="13178" xr:uid="{00000000-0005-0000-0000-000092330000}"/>
    <cellStyle name="Normal 68 4 2" xfId="13179" xr:uid="{00000000-0005-0000-0000-000093330000}"/>
    <cellStyle name="Normal 68 4 2 2" xfId="13180" xr:uid="{00000000-0005-0000-0000-000094330000}"/>
    <cellStyle name="Normal 68 4 2 2 2" xfId="13181" xr:uid="{00000000-0005-0000-0000-000095330000}"/>
    <cellStyle name="Normal 68 4 2 3" xfId="13182" xr:uid="{00000000-0005-0000-0000-000096330000}"/>
    <cellStyle name="Normal 68 4 2 3 2" xfId="13183" xr:uid="{00000000-0005-0000-0000-000097330000}"/>
    <cellStyle name="Normal 68 4 2 4" xfId="13184" xr:uid="{00000000-0005-0000-0000-000098330000}"/>
    <cellStyle name="Normal 68 4 3" xfId="13185" xr:uid="{00000000-0005-0000-0000-000099330000}"/>
    <cellStyle name="Normal 68 4 3 2" xfId="13186" xr:uid="{00000000-0005-0000-0000-00009A330000}"/>
    <cellStyle name="Normal 68 4 4" xfId="13187" xr:uid="{00000000-0005-0000-0000-00009B330000}"/>
    <cellStyle name="Normal 68 4 4 2" xfId="13188" xr:uid="{00000000-0005-0000-0000-00009C330000}"/>
    <cellStyle name="Normal 68 4 5" xfId="13189" xr:uid="{00000000-0005-0000-0000-00009D330000}"/>
    <cellStyle name="Normal 68 4 5 2" xfId="13190" xr:uid="{00000000-0005-0000-0000-00009E330000}"/>
    <cellStyle name="Normal 68 4 6" xfId="13191" xr:uid="{00000000-0005-0000-0000-00009F330000}"/>
    <cellStyle name="Normal 68 5" xfId="13192" xr:uid="{00000000-0005-0000-0000-0000A0330000}"/>
    <cellStyle name="Normal 68 5 2" xfId="13193" xr:uid="{00000000-0005-0000-0000-0000A1330000}"/>
    <cellStyle name="Normal 68 5 2 2" xfId="13194" xr:uid="{00000000-0005-0000-0000-0000A2330000}"/>
    <cellStyle name="Normal 68 5 3" xfId="13195" xr:uid="{00000000-0005-0000-0000-0000A3330000}"/>
    <cellStyle name="Normal 68 5 3 2" xfId="13196" xr:uid="{00000000-0005-0000-0000-0000A4330000}"/>
    <cellStyle name="Normal 68 5 4" xfId="13197" xr:uid="{00000000-0005-0000-0000-0000A5330000}"/>
    <cellStyle name="Normal 68 6" xfId="13198" xr:uid="{00000000-0005-0000-0000-0000A6330000}"/>
    <cellStyle name="Normal 68 6 2" xfId="13199" xr:uid="{00000000-0005-0000-0000-0000A7330000}"/>
    <cellStyle name="Normal 68 7" xfId="13200" xr:uid="{00000000-0005-0000-0000-0000A8330000}"/>
    <cellStyle name="Normal 68 7 2" xfId="13201" xr:uid="{00000000-0005-0000-0000-0000A9330000}"/>
    <cellStyle name="Normal 68 8" xfId="13202" xr:uid="{00000000-0005-0000-0000-0000AA330000}"/>
    <cellStyle name="Normal 68 8 2" xfId="13203" xr:uid="{00000000-0005-0000-0000-0000AB330000}"/>
    <cellStyle name="Normal 68 9" xfId="13204" xr:uid="{00000000-0005-0000-0000-0000AC330000}"/>
    <cellStyle name="Normal 69" xfId="13205" xr:uid="{00000000-0005-0000-0000-0000AD330000}"/>
    <cellStyle name="Normal 69 2" xfId="13206" xr:uid="{00000000-0005-0000-0000-0000AE330000}"/>
    <cellStyle name="Normal 69 2 2" xfId="13207" xr:uid="{00000000-0005-0000-0000-0000AF330000}"/>
    <cellStyle name="Normal 69 2 2 2" xfId="13208" xr:uid="{00000000-0005-0000-0000-0000B0330000}"/>
    <cellStyle name="Normal 69 2 2 2 2" xfId="13209" xr:uid="{00000000-0005-0000-0000-0000B1330000}"/>
    <cellStyle name="Normal 69 2 2 2 2 2" xfId="13210" xr:uid="{00000000-0005-0000-0000-0000B2330000}"/>
    <cellStyle name="Normal 69 2 2 2 3" xfId="13211" xr:uid="{00000000-0005-0000-0000-0000B3330000}"/>
    <cellStyle name="Normal 69 2 2 2 3 2" xfId="13212" xr:uid="{00000000-0005-0000-0000-0000B4330000}"/>
    <cellStyle name="Normal 69 2 2 2 4" xfId="13213" xr:uid="{00000000-0005-0000-0000-0000B5330000}"/>
    <cellStyle name="Normal 69 2 2 3" xfId="13214" xr:uid="{00000000-0005-0000-0000-0000B6330000}"/>
    <cellStyle name="Normal 69 2 2 3 2" xfId="13215" xr:uid="{00000000-0005-0000-0000-0000B7330000}"/>
    <cellStyle name="Normal 69 2 2 4" xfId="13216" xr:uid="{00000000-0005-0000-0000-0000B8330000}"/>
    <cellStyle name="Normal 69 2 2 4 2" xfId="13217" xr:uid="{00000000-0005-0000-0000-0000B9330000}"/>
    <cellStyle name="Normal 69 2 2 5" xfId="13218" xr:uid="{00000000-0005-0000-0000-0000BA330000}"/>
    <cellStyle name="Normal 69 2 2 5 2" xfId="13219" xr:uid="{00000000-0005-0000-0000-0000BB330000}"/>
    <cellStyle name="Normal 69 2 2 6" xfId="13220" xr:uid="{00000000-0005-0000-0000-0000BC330000}"/>
    <cellStyle name="Normal 69 2 3" xfId="13221" xr:uid="{00000000-0005-0000-0000-0000BD330000}"/>
    <cellStyle name="Normal 69 2 3 2" xfId="13222" xr:uid="{00000000-0005-0000-0000-0000BE330000}"/>
    <cellStyle name="Normal 69 2 3 2 2" xfId="13223" xr:uid="{00000000-0005-0000-0000-0000BF330000}"/>
    <cellStyle name="Normal 69 2 3 3" xfId="13224" xr:uid="{00000000-0005-0000-0000-0000C0330000}"/>
    <cellStyle name="Normal 69 2 3 3 2" xfId="13225" xr:uid="{00000000-0005-0000-0000-0000C1330000}"/>
    <cellStyle name="Normal 69 2 3 4" xfId="13226" xr:uid="{00000000-0005-0000-0000-0000C2330000}"/>
    <cellStyle name="Normal 69 2 4" xfId="13227" xr:uid="{00000000-0005-0000-0000-0000C3330000}"/>
    <cellStyle name="Normal 69 2 4 2" xfId="13228" xr:uid="{00000000-0005-0000-0000-0000C4330000}"/>
    <cellStyle name="Normal 69 2 5" xfId="13229" xr:uid="{00000000-0005-0000-0000-0000C5330000}"/>
    <cellStyle name="Normal 69 2 5 2" xfId="13230" xr:uid="{00000000-0005-0000-0000-0000C6330000}"/>
    <cellStyle name="Normal 69 2 6" xfId="13231" xr:uid="{00000000-0005-0000-0000-0000C7330000}"/>
    <cellStyle name="Normal 69 2 6 2" xfId="13232" xr:uid="{00000000-0005-0000-0000-0000C8330000}"/>
    <cellStyle name="Normal 69 2 7" xfId="13233" xr:uid="{00000000-0005-0000-0000-0000C9330000}"/>
    <cellStyle name="Normal 69 3" xfId="13234" xr:uid="{00000000-0005-0000-0000-0000CA330000}"/>
    <cellStyle name="Normal 69 3 2" xfId="13235" xr:uid="{00000000-0005-0000-0000-0000CB330000}"/>
    <cellStyle name="Normal 69 3 2 2" xfId="13236" xr:uid="{00000000-0005-0000-0000-0000CC330000}"/>
    <cellStyle name="Normal 69 3 2 2 2" xfId="13237" xr:uid="{00000000-0005-0000-0000-0000CD330000}"/>
    <cellStyle name="Normal 69 3 2 2 2 2" xfId="13238" xr:uid="{00000000-0005-0000-0000-0000CE330000}"/>
    <cellStyle name="Normal 69 3 2 2 3" xfId="13239" xr:uid="{00000000-0005-0000-0000-0000CF330000}"/>
    <cellStyle name="Normal 69 3 2 2 3 2" xfId="13240" xr:uid="{00000000-0005-0000-0000-0000D0330000}"/>
    <cellStyle name="Normal 69 3 2 2 4" xfId="13241" xr:uid="{00000000-0005-0000-0000-0000D1330000}"/>
    <cellStyle name="Normal 69 3 2 3" xfId="13242" xr:uid="{00000000-0005-0000-0000-0000D2330000}"/>
    <cellStyle name="Normal 69 3 2 3 2" xfId="13243" xr:uid="{00000000-0005-0000-0000-0000D3330000}"/>
    <cellStyle name="Normal 69 3 2 4" xfId="13244" xr:uid="{00000000-0005-0000-0000-0000D4330000}"/>
    <cellStyle name="Normal 69 3 2 4 2" xfId="13245" xr:uid="{00000000-0005-0000-0000-0000D5330000}"/>
    <cellStyle name="Normal 69 3 2 5" xfId="13246" xr:uid="{00000000-0005-0000-0000-0000D6330000}"/>
    <cellStyle name="Normal 69 3 2 5 2" xfId="13247" xr:uid="{00000000-0005-0000-0000-0000D7330000}"/>
    <cellStyle name="Normal 69 3 2 6" xfId="13248" xr:uid="{00000000-0005-0000-0000-0000D8330000}"/>
    <cellStyle name="Normal 69 3 3" xfId="13249" xr:uid="{00000000-0005-0000-0000-0000D9330000}"/>
    <cellStyle name="Normal 69 3 3 2" xfId="13250" xr:uid="{00000000-0005-0000-0000-0000DA330000}"/>
    <cellStyle name="Normal 69 3 3 2 2" xfId="13251" xr:uid="{00000000-0005-0000-0000-0000DB330000}"/>
    <cellStyle name="Normal 69 3 3 3" xfId="13252" xr:uid="{00000000-0005-0000-0000-0000DC330000}"/>
    <cellStyle name="Normal 69 3 3 3 2" xfId="13253" xr:uid="{00000000-0005-0000-0000-0000DD330000}"/>
    <cellStyle name="Normal 69 3 3 4" xfId="13254" xr:uid="{00000000-0005-0000-0000-0000DE330000}"/>
    <cellStyle name="Normal 69 3 4" xfId="13255" xr:uid="{00000000-0005-0000-0000-0000DF330000}"/>
    <cellStyle name="Normal 69 3 4 2" xfId="13256" xr:uid="{00000000-0005-0000-0000-0000E0330000}"/>
    <cellStyle name="Normal 69 3 5" xfId="13257" xr:uid="{00000000-0005-0000-0000-0000E1330000}"/>
    <cellStyle name="Normal 69 3 5 2" xfId="13258" xr:uid="{00000000-0005-0000-0000-0000E2330000}"/>
    <cellStyle name="Normal 69 3 6" xfId="13259" xr:uid="{00000000-0005-0000-0000-0000E3330000}"/>
    <cellStyle name="Normal 69 3 6 2" xfId="13260" xr:uid="{00000000-0005-0000-0000-0000E4330000}"/>
    <cellStyle name="Normal 69 3 7" xfId="13261" xr:uid="{00000000-0005-0000-0000-0000E5330000}"/>
    <cellStyle name="Normal 69 4" xfId="13262" xr:uid="{00000000-0005-0000-0000-0000E6330000}"/>
    <cellStyle name="Normal 69 4 2" xfId="13263" xr:uid="{00000000-0005-0000-0000-0000E7330000}"/>
    <cellStyle name="Normal 69 4 2 2" xfId="13264" xr:uid="{00000000-0005-0000-0000-0000E8330000}"/>
    <cellStyle name="Normal 69 4 2 2 2" xfId="13265" xr:uid="{00000000-0005-0000-0000-0000E9330000}"/>
    <cellStyle name="Normal 69 4 2 3" xfId="13266" xr:uid="{00000000-0005-0000-0000-0000EA330000}"/>
    <cellStyle name="Normal 69 4 2 3 2" xfId="13267" xr:uid="{00000000-0005-0000-0000-0000EB330000}"/>
    <cellStyle name="Normal 69 4 2 4" xfId="13268" xr:uid="{00000000-0005-0000-0000-0000EC330000}"/>
    <cellStyle name="Normal 69 4 3" xfId="13269" xr:uid="{00000000-0005-0000-0000-0000ED330000}"/>
    <cellStyle name="Normal 69 4 3 2" xfId="13270" xr:uid="{00000000-0005-0000-0000-0000EE330000}"/>
    <cellStyle name="Normal 69 4 4" xfId="13271" xr:uid="{00000000-0005-0000-0000-0000EF330000}"/>
    <cellStyle name="Normal 69 4 4 2" xfId="13272" xr:uid="{00000000-0005-0000-0000-0000F0330000}"/>
    <cellStyle name="Normal 69 4 5" xfId="13273" xr:uid="{00000000-0005-0000-0000-0000F1330000}"/>
    <cellStyle name="Normal 69 4 5 2" xfId="13274" xr:uid="{00000000-0005-0000-0000-0000F2330000}"/>
    <cellStyle name="Normal 69 4 6" xfId="13275" xr:uid="{00000000-0005-0000-0000-0000F3330000}"/>
    <cellStyle name="Normal 69 5" xfId="13276" xr:uid="{00000000-0005-0000-0000-0000F4330000}"/>
    <cellStyle name="Normal 69 5 2" xfId="13277" xr:uid="{00000000-0005-0000-0000-0000F5330000}"/>
    <cellStyle name="Normal 69 5 2 2" xfId="13278" xr:uid="{00000000-0005-0000-0000-0000F6330000}"/>
    <cellStyle name="Normal 69 5 3" xfId="13279" xr:uid="{00000000-0005-0000-0000-0000F7330000}"/>
    <cellStyle name="Normal 69 5 3 2" xfId="13280" xr:uid="{00000000-0005-0000-0000-0000F8330000}"/>
    <cellStyle name="Normal 69 5 4" xfId="13281" xr:uid="{00000000-0005-0000-0000-0000F9330000}"/>
    <cellStyle name="Normal 69 6" xfId="13282" xr:uid="{00000000-0005-0000-0000-0000FA330000}"/>
    <cellStyle name="Normal 69 6 2" xfId="13283" xr:uid="{00000000-0005-0000-0000-0000FB330000}"/>
    <cellStyle name="Normal 69 7" xfId="13284" xr:uid="{00000000-0005-0000-0000-0000FC330000}"/>
    <cellStyle name="Normal 69 7 2" xfId="13285" xr:uid="{00000000-0005-0000-0000-0000FD330000}"/>
    <cellStyle name="Normal 69 8" xfId="13286" xr:uid="{00000000-0005-0000-0000-0000FE330000}"/>
    <cellStyle name="Normal 69 8 2" xfId="13287" xr:uid="{00000000-0005-0000-0000-0000FF330000}"/>
    <cellStyle name="Normal 69 9" xfId="13288" xr:uid="{00000000-0005-0000-0000-000000340000}"/>
    <cellStyle name="Normal 7" xfId="13289" xr:uid="{00000000-0005-0000-0000-000001340000}"/>
    <cellStyle name="Normal 7 2" xfId="13290" xr:uid="{00000000-0005-0000-0000-000002340000}"/>
    <cellStyle name="Normal 7 2 2" xfId="13291" xr:uid="{00000000-0005-0000-0000-000003340000}"/>
    <cellStyle name="Normal 7 2 2 2" xfId="13292" xr:uid="{00000000-0005-0000-0000-000004340000}"/>
    <cellStyle name="Normal 7 2 3" xfId="13293" xr:uid="{00000000-0005-0000-0000-000005340000}"/>
    <cellStyle name="Normal 7 2 3 2" xfId="13294" xr:uid="{00000000-0005-0000-0000-000006340000}"/>
    <cellStyle name="Normal 7 2 4" xfId="13295" xr:uid="{00000000-0005-0000-0000-000007340000}"/>
    <cellStyle name="Normal 7 3" xfId="13296" xr:uid="{00000000-0005-0000-0000-000008340000}"/>
    <cellStyle name="Normal 7 3 2" xfId="13297" xr:uid="{00000000-0005-0000-0000-000009340000}"/>
    <cellStyle name="Normal 7 3 2 2" xfId="13298" xr:uid="{00000000-0005-0000-0000-00000A340000}"/>
    <cellStyle name="Normal 7 3 2 2 2" xfId="13299" xr:uid="{00000000-0005-0000-0000-00000B340000}"/>
    <cellStyle name="Normal 7 3 2 2 2 2" xfId="13300" xr:uid="{00000000-0005-0000-0000-00000C340000}"/>
    <cellStyle name="Normal 7 3 2 2 2 2 2" xfId="13301" xr:uid="{00000000-0005-0000-0000-00000D340000}"/>
    <cellStyle name="Normal 7 3 2 2 2 3" xfId="13302" xr:uid="{00000000-0005-0000-0000-00000E340000}"/>
    <cellStyle name="Normal 7 3 2 2 2 3 2" xfId="13303" xr:uid="{00000000-0005-0000-0000-00000F340000}"/>
    <cellStyle name="Normal 7 3 2 2 2 4" xfId="13304" xr:uid="{00000000-0005-0000-0000-000010340000}"/>
    <cellStyle name="Normal 7 3 2 2 3" xfId="13305" xr:uid="{00000000-0005-0000-0000-000011340000}"/>
    <cellStyle name="Normal 7 3 2 2 3 2" xfId="13306" xr:uid="{00000000-0005-0000-0000-000012340000}"/>
    <cellStyle name="Normal 7 3 2 2 4" xfId="13307" xr:uid="{00000000-0005-0000-0000-000013340000}"/>
    <cellStyle name="Normal 7 3 2 2 4 2" xfId="13308" xr:uid="{00000000-0005-0000-0000-000014340000}"/>
    <cellStyle name="Normal 7 3 2 2 5" xfId="13309" xr:uid="{00000000-0005-0000-0000-000015340000}"/>
    <cellStyle name="Normal 7 3 2 2 5 2" xfId="13310" xr:uid="{00000000-0005-0000-0000-000016340000}"/>
    <cellStyle name="Normal 7 3 2 2 6" xfId="13311" xr:uid="{00000000-0005-0000-0000-000017340000}"/>
    <cellStyle name="Normal 7 3 2 3" xfId="13312" xr:uid="{00000000-0005-0000-0000-000018340000}"/>
    <cellStyle name="Normal 7 3 2 3 2" xfId="13313" xr:uid="{00000000-0005-0000-0000-000019340000}"/>
    <cellStyle name="Normal 7 3 2 3 2 2" xfId="13314" xr:uid="{00000000-0005-0000-0000-00001A340000}"/>
    <cellStyle name="Normal 7 3 2 3 3" xfId="13315" xr:uid="{00000000-0005-0000-0000-00001B340000}"/>
    <cellStyle name="Normal 7 3 2 3 3 2" xfId="13316" xr:uid="{00000000-0005-0000-0000-00001C340000}"/>
    <cellStyle name="Normal 7 3 2 3 4" xfId="13317" xr:uid="{00000000-0005-0000-0000-00001D340000}"/>
    <cellStyle name="Normal 7 3 2 4" xfId="13318" xr:uid="{00000000-0005-0000-0000-00001E340000}"/>
    <cellStyle name="Normal 7 3 2 4 2" xfId="13319" xr:uid="{00000000-0005-0000-0000-00001F340000}"/>
    <cellStyle name="Normal 7 3 2 5" xfId="13320" xr:uid="{00000000-0005-0000-0000-000020340000}"/>
    <cellStyle name="Normal 7 3 2 5 2" xfId="13321" xr:uid="{00000000-0005-0000-0000-000021340000}"/>
    <cellStyle name="Normal 7 3 2 6" xfId="13322" xr:uid="{00000000-0005-0000-0000-000022340000}"/>
    <cellStyle name="Normal 7 3 2 6 2" xfId="13323" xr:uid="{00000000-0005-0000-0000-000023340000}"/>
    <cellStyle name="Normal 7 3 2 7" xfId="13324" xr:uid="{00000000-0005-0000-0000-000024340000}"/>
    <cellStyle name="Normal 7 3 3" xfId="13325" xr:uid="{00000000-0005-0000-0000-000025340000}"/>
    <cellStyle name="Normal 7 3 3 2" xfId="13326" xr:uid="{00000000-0005-0000-0000-000026340000}"/>
    <cellStyle name="Normal 7 3 3 2 2" xfId="13327" xr:uid="{00000000-0005-0000-0000-000027340000}"/>
    <cellStyle name="Normal 7 3 3 2 2 2" xfId="13328" xr:uid="{00000000-0005-0000-0000-000028340000}"/>
    <cellStyle name="Normal 7 3 3 2 2 2 2" xfId="13329" xr:uid="{00000000-0005-0000-0000-000029340000}"/>
    <cellStyle name="Normal 7 3 3 2 2 3" xfId="13330" xr:uid="{00000000-0005-0000-0000-00002A340000}"/>
    <cellStyle name="Normal 7 3 3 2 2 3 2" xfId="13331" xr:uid="{00000000-0005-0000-0000-00002B340000}"/>
    <cellStyle name="Normal 7 3 3 2 2 4" xfId="13332" xr:uid="{00000000-0005-0000-0000-00002C340000}"/>
    <cellStyle name="Normal 7 3 3 2 3" xfId="13333" xr:uid="{00000000-0005-0000-0000-00002D340000}"/>
    <cellStyle name="Normal 7 3 3 2 3 2" xfId="13334" xr:uid="{00000000-0005-0000-0000-00002E340000}"/>
    <cellStyle name="Normal 7 3 3 2 4" xfId="13335" xr:uid="{00000000-0005-0000-0000-00002F340000}"/>
    <cellStyle name="Normal 7 3 3 2 4 2" xfId="13336" xr:uid="{00000000-0005-0000-0000-000030340000}"/>
    <cellStyle name="Normal 7 3 3 2 5" xfId="13337" xr:uid="{00000000-0005-0000-0000-000031340000}"/>
    <cellStyle name="Normal 7 3 3 2 5 2" xfId="13338" xr:uid="{00000000-0005-0000-0000-000032340000}"/>
    <cellStyle name="Normal 7 3 3 2 6" xfId="13339" xr:uid="{00000000-0005-0000-0000-000033340000}"/>
    <cellStyle name="Normal 7 3 3 3" xfId="13340" xr:uid="{00000000-0005-0000-0000-000034340000}"/>
    <cellStyle name="Normal 7 3 3 3 2" xfId="13341" xr:uid="{00000000-0005-0000-0000-000035340000}"/>
    <cellStyle name="Normal 7 3 3 3 2 2" xfId="13342" xr:uid="{00000000-0005-0000-0000-000036340000}"/>
    <cellStyle name="Normal 7 3 3 3 3" xfId="13343" xr:uid="{00000000-0005-0000-0000-000037340000}"/>
    <cellStyle name="Normal 7 3 3 3 3 2" xfId="13344" xr:uid="{00000000-0005-0000-0000-000038340000}"/>
    <cellStyle name="Normal 7 3 3 3 4" xfId="13345" xr:uid="{00000000-0005-0000-0000-000039340000}"/>
    <cellStyle name="Normal 7 3 3 4" xfId="13346" xr:uid="{00000000-0005-0000-0000-00003A340000}"/>
    <cellStyle name="Normal 7 3 3 4 2" xfId="13347" xr:uid="{00000000-0005-0000-0000-00003B340000}"/>
    <cellStyle name="Normal 7 3 3 5" xfId="13348" xr:uid="{00000000-0005-0000-0000-00003C340000}"/>
    <cellStyle name="Normal 7 3 3 5 2" xfId="13349" xr:uid="{00000000-0005-0000-0000-00003D340000}"/>
    <cellStyle name="Normal 7 3 3 6" xfId="13350" xr:uid="{00000000-0005-0000-0000-00003E340000}"/>
    <cellStyle name="Normal 7 3 3 6 2" xfId="13351" xr:uid="{00000000-0005-0000-0000-00003F340000}"/>
    <cellStyle name="Normal 7 3 3 7" xfId="13352" xr:uid="{00000000-0005-0000-0000-000040340000}"/>
    <cellStyle name="Normal 7 3 4" xfId="13353" xr:uid="{00000000-0005-0000-0000-000041340000}"/>
    <cellStyle name="Normal 7 3 4 2" xfId="13354" xr:uid="{00000000-0005-0000-0000-000042340000}"/>
    <cellStyle name="Normal 7 3 4 2 2" xfId="13355" xr:uid="{00000000-0005-0000-0000-000043340000}"/>
    <cellStyle name="Normal 7 3 4 2 2 2" xfId="13356" xr:uid="{00000000-0005-0000-0000-000044340000}"/>
    <cellStyle name="Normal 7 3 4 2 3" xfId="13357" xr:uid="{00000000-0005-0000-0000-000045340000}"/>
    <cellStyle name="Normal 7 3 4 2 3 2" xfId="13358" xr:uid="{00000000-0005-0000-0000-000046340000}"/>
    <cellStyle name="Normal 7 3 4 2 4" xfId="13359" xr:uid="{00000000-0005-0000-0000-000047340000}"/>
    <cellStyle name="Normal 7 3 4 3" xfId="13360" xr:uid="{00000000-0005-0000-0000-000048340000}"/>
    <cellStyle name="Normal 7 3 4 3 2" xfId="13361" xr:uid="{00000000-0005-0000-0000-000049340000}"/>
    <cellStyle name="Normal 7 3 4 4" xfId="13362" xr:uid="{00000000-0005-0000-0000-00004A340000}"/>
    <cellStyle name="Normal 7 3 4 4 2" xfId="13363" xr:uid="{00000000-0005-0000-0000-00004B340000}"/>
    <cellStyle name="Normal 7 3 4 5" xfId="13364" xr:uid="{00000000-0005-0000-0000-00004C340000}"/>
    <cellStyle name="Normal 7 3 4 5 2" xfId="13365" xr:uid="{00000000-0005-0000-0000-00004D340000}"/>
    <cellStyle name="Normal 7 3 4 6" xfId="13366" xr:uid="{00000000-0005-0000-0000-00004E340000}"/>
    <cellStyle name="Normal 7 3 5" xfId="13367" xr:uid="{00000000-0005-0000-0000-00004F340000}"/>
    <cellStyle name="Normal 7 3 5 2" xfId="13368" xr:uid="{00000000-0005-0000-0000-000050340000}"/>
    <cellStyle name="Normal 7 3 5 2 2" xfId="13369" xr:uid="{00000000-0005-0000-0000-000051340000}"/>
    <cellStyle name="Normal 7 3 5 3" xfId="13370" xr:uid="{00000000-0005-0000-0000-000052340000}"/>
    <cellStyle name="Normal 7 3 5 3 2" xfId="13371" xr:uid="{00000000-0005-0000-0000-000053340000}"/>
    <cellStyle name="Normal 7 3 5 4" xfId="13372" xr:uid="{00000000-0005-0000-0000-000054340000}"/>
    <cellStyle name="Normal 7 3 6" xfId="13373" xr:uid="{00000000-0005-0000-0000-000055340000}"/>
    <cellStyle name="Normal 7 3 6 2" xfId="13374" xr:uid="{00000000-0005-0000-0000-000056340000}"/>
    <cellStyle name="Normal 7 3 7" xfId="13375" xr:uid="{00000000-0005-0000-0000-000057340000}"/>
    <cellStyle name="Normal 7 3 7 2" xfId="13376" xr:uid="{00000000-0005-0000-0000-000058340000}"/>
    <cellStyle name="Normal 7 3 8" xfId="13377" xr:uid="{00000000-0005-0000-0000-000059340000}"/>
    <cellStyle name="Normal 7 3 8 2" xfId="13378" xr:uid="{00000000-0005-0000-0000-00005A340000}"/>
    <cellStyle name="Normal 7 3 9" xfId="13379" xr:uid="{00000000-0005-0000-0000-00005B340000}"/>
    <cellStyle name="Normal 7 4" xfId="13380" xr:uid="{00000000-0005-0000-0000-00005C340000}"/>
    <cellStyle name="Normal 70" xfId="13381" xr:uid="{00000000-0005-0000-0000-00005D340000}"/>
    <cellStyle name="Normal 70 2" xfId="13382" xr:uid="{00000000-0005-0000-0000-00005E340000}"/>
    <cellStyle name="Normal 70 2 2" xfId="13383" xr:uid="{00000000-0005-0000-0000-00005F340000}"/>
    <cellStyle name="Normal 70 2 2 2" xfId="13384" xr:uid="{00000000-0005-0000-0000-000060340000}"/>
    <cellStyle name="Normal 70 2 2 2 2" xfId="13385" xr:uid="{00000000-0005-0000-0000-000061340000}"/>
    <cellStyle name="Normal 70 2 2 2 2 2" xfId="13386" xr:uid="{00000000-0005-0000-0000-000062340000}"/>
    <cellStyle name="Normal 70 2 2 2 3" xfId="13387" xr:uid="{00000000-0005-0000-0000-000063340000}"/>
    <cellStyle name="Normal 70 2 2 2 3 2" xfId="13388" xr:uid="{00000000-0005-0000-0000-000064340000}"/>
    <cellStyle name="Normal 70 2 2 2 4" xfId="13389" xr:uid="{00000000-0005-0000-0000-000065340000}"/>
    <cellStyle name="Normal 70 2 2 3" xfId="13390" xr:uid="{00000000-0005-0000-0000-000066340000}"/>
    <cellStyle name="Normal 70 2 2 3 2" xfId="13391" xr:uid="{00000000-0005-0000-0000-000067340000}"/>
    <cellStyle name="Normal 70 2 2 4" xfId="13392" xr:uid="{00000000-0005-0000-0000-000068340000}"/>
    <cellStyle name="Normal 70 2 2 4 2" xfId="13393" xr:uid="{00000000-0005-0000-0000-000069340000}"/>
    <cellStyle name="Normal 70 2 2 5" xfId="13394" xr:uid="{00000000-0005-0000-0000-00006A340000}"/>
    <cellStyle name="Normal 70 2 2 5 2" xfId="13395" xr:uid="{00000000-0005-0000-0000-00006B340000}"/>
    <cellStyle name="Normal 70 2 2 6" xfId="13396" xr:uid="{00000000-0005-0000-0000-00006C340000}"/>
    <cellStyle name="Normal 70 2 3" xfId="13397" xr:uid="{00000000-0005-0000-0000-00006D340000}"/>
    <cellStyle name="Normal 70 2 3 2" xfId="13398" xr:uid="{00000000-0005-0000-0000-00006E340000}"/>
    <cellStyle name="Normal 70 2 3 2 2" xfId="13399" xr:uid="{00000000-0005-0000-0000-00006F340000}"/>
    <cellStyle name="Normal 70 2 3 3" xfId="13400" xr:uid="{00000000-0005-0000-0000-000070340000}"/>
    <cellStyle name="Normal 70 2 3 3 2" xfId="13401" xr:uid="{00000000-0005-0000-0000-000071340000}"/>
    <cellStyle name="Normal 70 2 3 4" xfId="13402" xr:uid="{00000000-0005-0000-0000-000072340000}"/>
    <cellStyle name="Normal 70 2 4" xfId="13403" xr:uid="{00000000-0005-0000-0000-000073340000}"/>
    <cellStyle name="Normal 70 2 4 2" xfId="13404" xr:uid="{00000000-0005-0000-0000-000074340000}"/>
    <cellStyle name="Normal 70 2 5" xfId="13405" xr:uid="{00000000-0005-0000-0000-000075340000}"/>
    <cellStyle name="Normal 70 2 5 2" xfId="13406" xr:uid="{00000000-0005-0000-0000-000076340000}"/>
    <cellStyle name="Normal 70 2 6" xfId="13407" xr:uid="{00000000-0005-0000-0000-000077340000}"/>
    <cellStyle name="Normal 70 2 6 2" xfId="13408" xr:uid="{00000000-0005-0000-0000-000078340000}"/>
    <cellStyle name="Normal 70 2 7" xfId="13409" xr:uid="{00000000-0005-0000-0000-000079340000}"/>
    <cellStyle name="Normal 70 3" xfId="13410" xr:uid="{00000000-0005-0000-0000-00007A340000}"/>
    <cellStyle name="Normal 70 3 2" xfId="13411" xr:uid="{00000000-0005-0000-0000-00007B340000}"/>
    <cellStyle name="Normal 70 3 2 2" xfId="13412" xr:uid="{00000000-0005-0000-0000-00007C340000}"/>
    <cellStyle name="Normal 70 3 2 2 2" xfId="13413" xr:uid="{00000000-0005-0000-0000-00007D340000}"/>
    <cellStyle name="Normal 70 3 2 2 2 2" xfId="13414" xr:uid="{00000000-0005-0000-0000-00007E340000}"/>
    <cellStyle name="Normal 70 3 2 2 3" xfId="13415" xr:uid="{00000000-0005-0000-0000-00007F340000}"/>
    <cellStyle name="Normal 70 3 2 2 3 2" xfId="13416" xr:uid="{00000000-0005-0000-0000-000080340000}"/>
    <cellStyle name="Normal 70 3 2 2 4" xfId="13417" xr:uid="{00000000-0005-0000-0000-000081340000}"/>
    <cellStyle name="Normal 70 3 2 3" xfId="13418" xr:uid="{00000000-0005-0000-0000-000082340000}"/>
    <cellStyle name="Normal 70 3 2 3 2" xfId="13419" xr:uid="{00000000-0005-0000-0000-000083340000}"/>
    <cellStyle name="Normal 70 3 2 4" xfId="13420" xr:uid="{00000000-0005-0000-0000-000084340000}"/>
    <cellStyle name="Normal 70 3 2 4 2" xfId="13421" xr:uid="{00000000-0005-0000-0000-000085340000}"/>
    <cellStyle name="Normal 70 3 2 5" xfId="13422" xr:uid="{00000000-0005-0000-0000-000086340000}"/>
    <cellStyle name="Normal 70 3 2 5 2" xfId="13423" xr:uid="{00000000-0005-0000-0000-000087340000}"/>
    <cellStyle name="Normal 70 3 2 6" xfId="13424" xr:uid="{00000000-0005-0000-0000-000088340000}"/>
    <cellStyle name="Normal 70 3 3" xfId="13425" xr:uid="{00000000-0005-0000-0000-000089340000}"/>
    <cellStyle name="Normal 70 3 3 2" xfId="13426" xr:uid="{00000000-0005-0000-0000-00008A340000}"/>
    <cellStyle name="Normal 70 3 3 2 2" xfId="13427" xr:uid="{00000000-0005-0000-0000-00008B340000}"/>
    <cellStyle name="Normal 70 3 3 3" xfId="13428" xr:uid="{00000000-0005-0000-0000-00008C340000}"/>
    <cellStyle name="Normal 70 3 3 3 2" xfId="13429" xr:uid="{00000000-0005-0000-0000-00008D340000}"/>
    <cellStyle name="Normal 70 3 3 4" xfId="13430" xr:uid="{00000000-0005-0000-0000-00008E340000}"/>
    <cellStyle name="Normal 70 3 4" xfId="13431" xr:uid="{00000000-0005-0000-0000-00008F340000}"/>
    <cellStyle name="Normal 70 3 4 2" xfId="13432" xr:uid="{00000000-0005-0000-0000-000090340000}"/>
    <cellStyle name="Normal 70 3 5" xfId="13433" xr:uid="{00000000-0005-0000-0000-000091340000}"/>
    <cellStyle name="Normal 70 3 5 2" xfId="13434" xr:uid="{00000000-0005-0000-0000-000092340000}"/>
    <cellStyle name="Normal 70 3 6" xfId="13435" xr:uid="{00000000-0005-0000-0000-000093340000}"/>
    <cellStyle name="Normal 70 3 6 2" xfId="13436" xr:uid="{00000000-0005-0000-0000-000094340000}"/>
    <cellStyle name="Normal 70 3 7" xfId="13437" xr:uid="{00000000-0005-0000-0000-000095340000}"/>
    <cellStyle name="Normal 70 4" xfId="13438" xr:uid="{00000000-0005-0000-0000-000096340000}"/>
    <cellStyle name="Normal 70 4 2" xfId="13439" xr:uid="{00000000-0005-0000-0000-000097340000}"/>
    <cellStyle name="Normal 70 4 2 2" xfId="13440" xr:uid="{00000000-0005-0000-0000-000098340000}"/>
    <cellStyle name="Normal 70 4 2 2 2" xfId="13441" xr:uid="{00000000-0005-0000-0000-000099340000}"/>
    <cellStyle name="Normal 70 4 2 3" xfId="13442" xr:uid="{00000000-0005-0000-0000-00009A340000}"/>
    <cellStyle name="Normal 70 4 2 3 2" xfId="13443" xr:uid="{00000000-0005-0000-0000-00009B340000}"/>
    <cellStyle name="Normal 70 4 2 4" xfId="13444" xr:uid="{00000000-0005-0000-0000-00009C340000}"/>
    <cellStyle name="Normal 70 4 3" xfId="13445" xr:uid="{00000000-0005-0000-0000-00009D340000}"/>
    <cellStyle name="Normal 70 4 3 2" xfId="13446" xr:uid="{00000000-0005-0000-0000-00009E340000}"/>
    <cellStyle name="Normal 70 4 4" xfId="13447" xr:uid="{00000000-0005-0000-0000-00009F340000}"/>
    <cellStyle name="Normal 70 4 4 2" xfId="13448" xr:uid="{00000000-0005-0000-0000-0000A0340000}"/>
    <cellStyle name="Normal 70 4 5" xfId="13449" xr:uid="{00000000-0005-0000-0000-0000A1340000}"/>
    <cellStyle name="Normal 70 4 5 2" xfId="13450" xr:uid="{00000000-0005-0000-0000-0000A2340000}"/>
    <cellStyle name="Normal 70 4 6" xfId="13451" xr:uid="{00000000-0005-0000-0000-0000A3340000}"/>
    <cellStyle name="Normal 70 5" xfId="13452" xr:uid="{00000000-0005-0000-0000-0000A4340000}"/>
    <cellStyle name="Normal 70 5 2" xfId="13453" xr:uid="{00000000-0005-0000-0000-0000A5340000}"/>
    <cellStyle name="Normal 70 5 2 2" xfId="13454" xr:uid="{00000000-0005-0000-0000-0000A6340000}"/>
    <cellStyle name="Normal 70 5 3" xfId="13455" xr:uid="{00000000-0005-0000-0000-0000A7340000}"/>
    <cellStyle name="Normal 70 5 3 2" xfId="13456" xr:uid="{00000000-0005-0000-0000-0000A8340000}"/>
    <cellStyle name="Normal 70 5 4" xfId="13457" xr:uid="{00000000-0005-0000-0000-0000A9340000}"/>
    <cellStyle name="Normal 70 6" xfId="13458" xr:uid="{00000000-0005-0000-0000-0000AA340000}"/>
    <cellStyle name="Normal 70 6 2" xfId="13459" xr:uid="{00000000-0005-0000-0000-0000AB340000}"/>
    <cellStyle name="Normal 70 7" xfId="13460" xr:uid="{00000000-0005-0000-0000-0000AC340000}"/>
    <cellStyle name="Normal 70 7 2" xfId="13461" xr:uid="{00000000-0005-0000-0000-0000AD340000}"/>
    <cellStyle name="Normal 70 8" xfId="13462" xr:uid="{00000000-0005-0000-0000-0000AE340000}"/>
    <cellStyle name="Normal 70 8 2" xfId="13463" xr:uid="{00000000-0005-0000-0000-0000AF340000}"/>
    <cellStyle name="Normal 70 9" xfId="13464" xr:uid="{00000000-0005-0000-0000-0000B0340000}"/>
    <cellStyle name="Normal 71" xfId="13465" xr:uid="{00000000-0005-0000-0000-0000B1340000}"/>
    <cellStyle name="Normal 71 2" xfId="13466" xr:uid="{00000000-0005-0000-0000-0000B2340000}"/>
    <cellStyle name="Normal 71 2 2" xfId="13467" xr:uid="{00000000-0005-0000-0000-0000B3340000}"/>
    <cellStyle name="Normal 71 2 2 2" xfId="13468" xr:uid="{00000000-0005-0000-0000-0000B4340000}"/>
    <cellStyle name="Normal 71 2 2 2 2" xfId="13469" xr:uid="{00000000-0005-0000-0000-0000B5340000}"/>
    <cellStyle name="Normal 71 2 2 2 2 2" xfId="13470" xr:uid="{00000000-0005-0000-0000-0000B6340000}"/>
    <cellStyle name="Normal 71 2 2 2 3" xfId="13471" xr:uid="{00000000-0005-0000-0000-0000B7340000}"/>
    <cellStyle name="Normal 71 2 2 2 3 2" xfId="13472" xr:uid="{00000000-0005-0000-0000-0000B8340000}"/>
    <cellStyle name="Normal 71 2 2 2 4" xfId="13473" xr:uid="{00000000-0005-0000-0000-0000B9340000}"/>
    <cellStyle name="Normal 71 2 2 3" xfId="13474" xr:uid="{00000000-0005-0000-0000-0000BA340000}"/>
    <cellStyle name="Normal 71 2 2 3 2" xfId="13475" xr:uid="{00000000-0005-0000-0000-0000BB340000}"/>
    <cellStyle name="Normal 71 2 2 4" xfId="13476" xr:uid="{00000000-0005-0000-0000-0000BC340000}"/>
    <cellStyle name="Normal 71 2 2 4 2" xfId="13477" xr:uid="{00000000-0005-0000-0000-0000BD340000}"/>
    <cellStyle name="Normal 71 2 2 5" xfId="13478" xr:uid="{00000000-0005-0000-0000-0000BE340000}"/>
    <cellStyle name="Normal 71 2 2 5 2" xfId="13479" xr:uid="{00000000-0005-0000-0000-0000BF340000}"/>
    <cellStyle name="Normal 71 2 2 6" xfId="13480" xr:uid="{00000000-0005-0000-0000-0000C0340000}"/>
    <cellStyle name="Normal 71 2 3" xfId="13481" xr:uid="{00000000-0005-0000-0000-0000C1340000}"/>
    <cellStyle name="Normal 71 2 3 2" xfId="13482" xr:uid="{00000000-0005-0000-0000-0000C2340000}"/>
    <cellStyle name="Normal 71 2 3 2 2" xfId="13483" xr:uid="{00000000-0005-0000-0000-0000C3340000}"/>
    <cellStyle name="Normal 71 2 3 3" xfId="13484" xr:uid="{00000000-0005-0000-0000-0000C4340000}"/>
    <cellStyle name="Normal 71 2 3 3 2" xfId="13485" xr:uid="{00000000-0005-0000-0000-0000C5340000}"/>
    <cellStyle name="Normal 71 2 3 4" xfId="13486" xr:uid="{00000000-0005-0000-0000-0000C6340000}"/>
    <cellStyle name="Normal 71 2 4" xfId="13487" xr:uid="{00000000-0005-0000-0000-0000C7340000}"/>
    <cellStyle name="Normal 71 2 4 2" xfId="13488" xr:uid="{00000000-0005-0000-0000-0000C8340000}"/>
    <cellStyle name="Normal 71 2 5" xfId="13489" xr:uid="{00000000-0005-0000-0000-0000C9340000}"/>
    <cellStyle name="Normal 71 2 5 2" xfId="13490" xr:uid="{00000000-0005-0000-0000-0000CA340000}"/>
    <cellStyle name="Normal 71 2 6" xfId="13491" xr:uid="{00000000-0005-0000-0000-0000CB340000}"/>
    <cellStyle name="Normal 71 2 6 2" xfId="13492" xr:uid="{00000000-0005-0000-0000-0000CC340000}"/>
    <cellStyle name="Normal 71 2 7" xfId="13493" xr:uid="{00000000-0005-0000-0000-0000CD340000}"/>
    <cellStyle name="Normal 71 3" xfId="13494" xr:uid="{00000000-0005-0000-0000-0000CE340000}"/>
    <cellStyle name="Normal 71 3 2" xfId="13495" xr:uid="{00000000-0005-0000-0000-0000CF340000}"/>
    <cellStyle name="Normal 71 3 2 2" xfId="13496" xr:uid="{00000000-0005-0000-0000-0000D0340000}"/>
    <cellStyle name="Normal 71 3 2 2 2" xfId="13497" xr:uid="{00000000-0005-0000-0000-0000D1340000}"/>
    <cellStyle name="Normal 71 3 2 2 2 2" xfId="13498" xr:uid="{00000000-0005-0000-0000-0000D2340000}"/>
    <cellStyle name="Normal 71 3 2 2 3" xfId="13499" xr:uid="{00000000-0005-0000-0000-0000D3340000}"/>
    <cellStyle name="Normal 71 3 2 2 3 2" xfId="13500" xr:uid="{00000000-0005-0000-0000-0000D4340000}"/>
    <cellStyle name="Normal 71 3 2 2 4" xfId="13501" xr:uid="{00000000-0005-0000-0000-0000D5340000}"/>
    <cellStyle name="Normal 71 3 2 3" xfId="13502" xr:uid="{00000000-0005-0000-0000-0000D6340000}"/>
    <cellStyle name="Normal 71 3 2 3 2" xfId="13503" xr:uid="{00000000-0005-0000-0000-0000D7340000}"/>
    <cellStyle name="Normal 71 3 2 4" xfId="13504" xr:uid="{00000000-0005-0000-0000-0000D8340000}"/>
    <cellStyle name="Normal 71 3 2 4 2" xfId="13505" xr:uid="{00000000-0005-0000-0000-0000D9340000}"/>
    <cellStyle name="Normal 71 3 2 5" xfId="13506" xr:uid="{00000000-0005-0000-0000-0000DA340000}"/>
    <cellStyle name="Normal 71 3 2 5 2" xfId="13507" xr:uid="{00000000-0005-0000-0000-0000DB340000}"/>
    <cellStyle name="Normal 71 3 2 6" xfId="13508" xr:uid="{00000000-0005-0000-0000-0000DC340000}"/>
    <cellStyle name="Normal 71 3 3" xfId="13509" xr:uid="{00000000-0005-0000-0000-0000DD340000}"/>
    <cellStyle name="Normal 71 3 3 2" xfId="13510" xr:uid="{00000000-0005-0000-0000-0000DE340000}"/>
    <cellStyle name="Normal 71 3 3 2 2" xfId="13511" xr:uid="{00000000-0005-0000-0000-0000DF340000}"/>
    <cellStyle name="Normal 71 3 3 3" xfId="13512" xr:uid="{00000000-0005-0000-0000-0000E0340000}"/>
    <cellStyle name="Normal 71 3 3 3 2" xfId="13513" xr:uid="{00000000-0005-0000-0000-0000E1340000}"/>
    <cellStyle name="Normal 71 3 3 4" xfId="13514" xr:uid="{00000000-0005-0000-0000-0000E2340000}"/>
    <cellStyle name="Normal 71 3 4" xfId="13515" xr:uid="{00000000-0005-0000-0000-0000E3340000}"/>
    <cellStyle name="Normal 71 3 4 2" xfId="13516" xr:uid="{00000000-0005-0000-0000-0000E4340000}"/>
    <cellStyle name="Normal 71 3 5" xfId="13517" xr:uid="{00000000-0005-0000-0000-0000E5340000}"/>
    <cellStyle name="Normal 71 3 5 2" xfId="13518" xr:uid="{00000000-0005-0000-0000-0000E6340000}"/>
    <cellStyle name="Normal 71 3 6" xfId="13519" xr:uid="{00000000-0005-0000-0000-0000E7340000}"/>
    <cellStyle name="Normal 71 3 6 2" xfId="13520" xr:uid="{00000000-0005-0000-0000-0000E8340000}"/>
    <cellStyle name="Normal 71 3 7" xfId="13521" xr:uid="{00000000-0005-0000-0000-0000E9340000}"/>
    <cellStyle name="Normal 71 4" xfId="13522" xr:uid="{00000000-0005-0000-0000-0000EA340000}"/>
    <cellStyle name="Normal 71 4 2" xfId="13523" xr:uid="{00000000-0005-0000-0000-0000EB340000}"/>
    <cellStyle name="Normal 71 4 2 2" xfId="13524" xr:uid="{00000000-0005-0000-0000-0000EC340000}"/>
    <cellStyle name="Normal 71 4 2 2 2" xfId="13525" xr:uid="{00000000-0005-0000-0000-0000ED340000}"/>
    <cellStyle name="Normal 71 4 2 3" xfId="13526" xr:uid="{00000000-0005-0000-0000-0000EE340000}"/>
    <cellStyle name="Normal 71 4 2 3 2" xfId="13527" xr:uid="{00000000-0005-0000-0000-0000EF340000}"/>
    <cellStyle name="Normal 71 4 2 4" xfId="13528" xr:uid="{00000000-0005-0000-0000-0000F0340000}"/>
    <cellStyle name="Normal 71 4 3" xfId="13529" xr:uid="{00000000-0005-0000-0000-0000F1340000}"/>
    <cellStyle name="Normal 71 4 3 2" xfId="13530" xr:uid="{00000000-0005-0000-0000-0000F2340000}"/>
    <cellStyle name="Normal 71 4 4" xfId="13531" xr:uid="{00000000-0005-0000-0000-0000F3340000}"/>
    <cellStyle name="Normal 71 4 4 2" xfId="13532" xr:uid="{00000000-0005-0000-0000-0000F4340000}"/>
    <cellStyle name="Normal 71 4 5" xfId="13533" xr:uid="{00000000-0005-0000-0000-0000F5340000}"/>
    <cellStyle name="Normal 71 4 5 2" xfId="13534" xr:uid="{00000000-0005-0000-0000-0000F6340000}"/>
    <cellStyle name="Normal 71 4 6" xfId="13535" xr:uid="{00000000-0005-0000-0000-0000F7340000}"/>
    <cellStyle name="Normal 71 5" xfId="13536" xr:uid="{00000000-0005-0000-0000-0000F8340000}"/>
    <cellStyle name="Normal 71 5 2" xfId="13537" xr:uid="{00000000-0005-0000-0000-0000F9340000}"/>
    <cellStyle name="Normal 71 5 2 2" xfId="13538" xr:uid="{00000000-0005-0000-0000-0000FA340000}"/>
    <cellStyle name="Normal 71 5 3" xfId="13539" xr:uid="{00000000-0005-0000-0000-0000FB340000}"/>
    <cellStyle name="Normal 71 5 3 2" xfId="13540" xr:uid="{00000000-0005-0000-0000-0000FC340000}"/>
    <cellStyle name="Normal 71 5 4" xfId="13541" xr:uid="{00000000-0005-0000-0000-0000FD340000}"/>
    <cellStyle name="Normal 71 6" xfId="13542" xr:uid="{00000000-0005-0000-0000-0000FE340000}"/>
    <cellStyle name="Normal 71 6 2" xfId="13543" xr:uid="{00000000-0005-0000-0000-0000FF340000}"/>
    <cellStyle name="Normal 71 7" xfId="13544" xr:uid="{00000000-0005-0000-0000-000000350000}"/>
    <cellStyle name="Normal 71 7 2" xfId="13545" xr:uid="{00000000-0005-0000-0000-000001350000}"/>
    <cellStyle name="Normal 71 8" xfId="13546" xr:uid="{00000000-0005-0000-0000-000002350000}"/>
    <cellStyle name="Normal 71 8 2" xfId="13547" xr:uid="{00000000-0005-0000-0000-000003350000}"/>
    <cellStyle name="Normal 71 9" xfId="13548" xr:uid="{00000000-0005-0000-0000-000004350000}"/>
    <cellStyle name="Normal 72" xfId="13549" xr:uid="{00000000-0005-0000-0000-000005350000}"/>
    <cellStyle name="Normal 72 2" xfId="13550" xr:uid="{00000000-0005-0000-0000-000006350000}"/>
    <cellStyle name="Normal 72 2 2" xfId="13551" xr:uid="{00000000-0005-0000-0000-000007350000}"/>
    <cellStyle name="Normal 72 2 2 2" xfId="13552" xr:uid="{00000000-0005-0000-0000-000008350000}"/>
    <cellStyle name="Normal 72 2 2 2 2" xfId="13553" xr:uid="{00000000-0005-0000-0000-000009350000}"/>
    <cellStyle name="Normal 72 2 2 2 2 2" xfId="13554" xr:uid="{00000000-0005-0000-0000-00000A350000}"/>
    <cellStyle name="Normal 72 2 2 2 3" xfId="13555" xr:uid="{00000000-0005-0000-0000-00000B350000}"/>
    <cellStyle name="Normal 72 2 2 2 3 2" xfId="13556" xr:uid="{00000000-0005-0000-0000-00000C350000}"/>
    <cellStyle name="Normal 72 2 2 2 4" xfId="13557" xr:uid="{00000000-0005-0000-0000-00000D350000}"/>
    <cellStyle name="Normal 72 2 2 3" xfId="13558" xr:uid="{00000000-0005-0000-0000-00000E350000}"/>
    <cellStyle name="Normal 72 2 2 3 2" xfId="13559" xr:uid="{00000000-0005-0000-0000-00000F350000}"/>
    <cellStyle name="Normal 72 2 2 4" xfId="13560" xr:uid="{00000000-0005-0000-0000-000010350000}"/>
    <cellStyle name="Normal 72 2 2 4 2" xfId="13561" xr:uid="{00000000-0005-0000-0000-000011350000}"/>
    <cellStyle name="Normal 72 2 2 5" xfId="13562" xr:uid="{00000000-0005-0000-0000-000012350000}"/>
    <cellStyle name="Normal 72 2 2 5 2" xfId="13563" xr:uid="{00000000-0005-0000-0000-000013350000}"/>
    <cellStyle name="Normal 72 2 2 6" xfId="13564" xr:uid="{00000000-0005-0000-0000-000014350000}"/>
    <cellStyle name="Normal 72 2 3" xfId="13565" xr:uid="{00000000-0005-0000-0000-000015350000}"/>
    <cellStyle name="Normal 72 2 3 2" xfId="13566" xr:uid="{00000000-0005-0000-0000-000016350000}"/>
    <cellStyle name="Normal 72 2 3 2 2" xfId="13567" xr:uid="{00000000-0005-0000-0000-000017350000}"/>
    <cellStyle name="Normal 72 2 3 3" xfId="13568" xr:uid="{00000000-0005-0000-0000-000018350000}"/>
    <cellStyle name="Normal 72 2 3 3 2" xfId="13569" xr:uid="{00000000-0005-0000-0000-000019350000}"/>
    <cellStyle name="Normal 72 2 3 4" xfId="13570" xr:uid="{00000000-0005-0000-0000-00001A350000}"/>
    <cellStyle name="Normal 72 2 4" xfId="13571" xr:uid="{00000000-0005-0000-0000-00001B350000}"/>
    <cellStyle name="Normal 72 2 4 2" xfId="13572" xr:uid="{00000000-0005-0000-0000-00001C350000}"/>
    <cellStyle name="Normal 72 2 5" xfId="13573" xr:uid="{00000000-0005-0000-0000-00001D350000}"/>
    <cellStyle name="Normal 72 2 5 2" xfId="13574" xr:uid="{00000000-0005-0000-0000-00001E350000}"/>
    <cellStyle name="Normal 72 2 6" xfId="13575" xr:uid="{00000000-0005-0000-0000-00001F350000}"/>
    <cellStyle name="Normal 72 2 6 2" xfId="13576" xr:uid="{00000000-0005-0000-0000-000020350000}"/>
    <cellStyle name="Normal 72 2 7" xfId="13577" xr:uid="{00000000-0005-0000-0000-000021350000}"/>
    <cellStyle name="Normal 72 3" xfId="13578" xr:uid="{00000000-0005-0000-0000-000022350000}"/>
    <cellStyle name="Normal 72 3 2" xfId="13579" xr:uid="{00000000-0005-0000-0000-000023350000}"/>
    <cellStyle name="Normal 72 3 2 2" xfId="13580" xr:uid="{00000000-0005-0000-0000-000024350000}"/>
    <cellStyle name="Normal 72 3 2 2 2" xfId="13581" xr:uid="{00000000-0005-0000-0000-000025350000}"/>
    <cellStyle name="Normal 72 3 2 2 2 2" xfId="13582" xr:uid="{00000000-0005-0000-0000-000026350000}"/>
    <cellStyle name="Normal 72 3 2 2 3" xfId="13583" xr:uid="{00000000-0005-0000-0000-000027350000}"/>
    <cellStyle name="Normal 72 3 2 2 3 2" xfId="13584" xr:uid="{00000000-0005-0000-0000-000028350000}"/>
    <cellStyle name="Normal 72 3 2 2 4" xfId="13585" xr:uid="{00000000-0005-0000-0000-000029350000}"/>
    <cellStyle name="Normal 72 3 2 3" xfId="13586" xr:uid="{00000000-0005-0000-0000-00002A350000}"/>
    <cellStyle name="Normal 72 3 2 3 2" xfId="13587" xr:uid="{00000000-0005-0000-0000-00002B350000}"/>
    <cellStyle name="Normal 72 3 2 4" xfId="13588" xr:uid="{00000000-0005-0000-0000-00002C350000}"/>
    <cellStyle name="Normal 72 3 2 4 2" xfId="13589" xr:uid="{00000000-0005-0000-0000-00002D350000}"/>
    <cellStyle name="Normal 72 3 2 5" xfId="13590" xr:uid="{00000000-0005-0000-0000-00002E350000}"/>
    <cellStyle name="Normal 72 3 2 5 2" xfId="13591" xr:uid="{00000000-0005-0000-0000-00002F350000}"/>
    <cellStyle name="Normal 72 3 2 6" xfId="13592" xr:uid="{00000000-0005-0000-0000-000030350000}"/>
    <cellStyle name="Normal 72 3 3" xfId="13593" xr:uid="{00000000-0005-0000-0000-000031350000}"/>
    <cellStyle name="Normal 72 3 3 2" xfId="13594" xr:uid="{00000000-0005-0000-0000-000032350000}"/>
    <cellStyle name="Normal 72 3 3 2 2" xfId="13595" xr:uid="{00000000-0005-0000-0000-000033350000}"/>
    <cellStyle name="Normal 72 3 3 3" xfId="13596" xr:uid="{00000000-0005-0000-0000-000034350000}"/>
    <cellStyle name="Normal 72 3 3 3 2" xfId="13597" xr:uid="{00000000-0005-0000-0000-000035350000}"/>
    <cellStyle name="Normal 72 3 3 4" xfId="13598" xr:uid="{00000000-0005-0000-0000-000036350000}"/>
    <cellStyle name="Normal 72 3 4" xfId="13599" xr:uid="{00000000-0005-0000-0000-000037350000}"/>
    <cellStyle name="Normal 72 3 4 2" xfId="13600" xr:uid="{00000000-0005-0000-0000-000038350000}"/>
    <cellStyle name="Normal 72 3 5" xfId="13601" xr:uid="{00000000-0005-0000-0000-000039350000}"/>
    <cellStyle name="Normal 72 3 5 2" xfId="13602" xr:uid="{00000000-0005-0000-0000-00003A350000}"/>
    <cellStyle name="Normal 72 3 6" xfId="13603" xr:uid="{00000000-0005-0000-0000-00003B350000}"/>
    <cellStyle name="Normal 72 3 6 2" xfId="13604" xr:uid="{00000000-0005-0000-0000-00003C350000}"/>
    <cellStyle name="Normal 72 3 7" xfId="13605" xr:uid="{00000000-0005-0000-0000-00003D350000}"/>
    <cellStyle name="Normal 72 4" xfId="13606" xr:uid="{00000000-0005-0000-0000-00003E350000}"/>
    <cellStyle name="Normal 72 4 2" xfId="13607" xr:uid="{00000000-0005-0000-0000-00003F350000}"/>
    <cellStyle name="Normal 72 4 2 2" xfId="13608" xr:uid="{00000000-0005-0000-0000-000040350000}"/>
    <cellStyle name="Normal 72 4 2 2 2" xfId="13609" xr:uid="{00000000-0005-0000-0000-000041350000}"/>
    <cellStyle name="Normal 72 4 2 3" xfId="13610" xr:uid="{00000000-0005-0000-0000-000042350000}"/>
    <cellStyle name="Normal 72 4 2 3 2" xfId="13611" xr:uid="{00000000-0005-0000-0000-000043350000}"/>
    <cellStyle name="Normal 72 4 2 4" xfId="13612" xr:uid="{00000000-0005-0000-0000-000044350000}"/>
    <cellStyle name="Normal 72 4 3" xfId="13613" xr:uid="{00000000-0005-0000-0000-000045350000}"/>
    <cellStyle name="Normal 72 4 3 2" xfId="13614" xr:uid="{00000000-0005-0000-0000-000046350000}"/>
    <cellStyle name="Normal 72 4 4" xfId="13615" xr:uid="{00000000-0005-0000-0000-000047350000}"/>
    <cellStyle name="Normal 72 4 4 2" xfId="13616" xr:uid="{00000000-0005-0000-0000-000048350000}"/>
    <cellStyle name="Normal 72 4 5" xfId="13617" xr:uid="{00000000-0005-0000-0000-000049350000}"/>
    <cellStyle name="Normal 72 4 5 2" xfId="13618" xr:uid="{00000000-0005-0000-0000-00004A350000}"/>
    <cellStyle name="Normal 72 4 6" xfId="13619" xr:uid="{00000000-0005-0000-0000-00004B350000}"/>
    <cellStyle name="Normal 72 5" xfId="13620" xr:uid="{00000000-0005-0000-0000-00004C350000}"/>
    <cellStyle name="Normal 72 5 2" xfId="13621" xr:uid="{00000000-0005-0000-0000-00004D350000}"/>
    <cellStyle name="Normal 72 5 2 2" xfId="13622" xr:uid="{00000000-0005-0000-0000-00004E350000}"/>
    <cellStyle name="Normal 72 5 3" xfId="13623" xr:uid="{00000000-0005-0000-0000-00004F350000}"/>
    <cellStyle name="Normal 72 5 3 2" xfId="13624" xr:uid="{00000000-0005-0000-0000-000050350000}"/>
    <cellStyle name="Normal 72 5 4" xfId="13625" xr:uid="{00000000-0005-0000-0000-000051350000}"/>
    <cellStyle name="Normal 72 6" xfId="13626" xr:uid="{00000000-0005-0000-0000-000052350000}"/>
    <cellStyle name="Normal 72 6 2" xfId="13627" xr:uid="{00000000-0005-0000-0000-000053350000}"/>
    <cellStyle name="Normal 72 7" xfId="13628" xr:uid="{00000000-0005-0000-0000-000054350000}"/>
    <cellStyle name="Normal 72 7 2" xfId="13629" xr:uid="{00000000-0005-0000-0000-000055350000}"/>
    <cellStyle name="Normal 72 8" xfId="13630" xr:uid="{00000000-0005-0000-0000-000056350000}"/>
    <cellStyle name="Normal 72 8 2" xfId="13631" xr:uid="{00000000-0005-0000-0000-000057350000}"/>
    <cellStyle name="Normal 72 9" xfId="13632" xr:uid="{00000000-0005-0000-0000-000058350000}"/>
    <cellStyle name="Normal 73" xfId="13633" xr:uid="{00000000-0005-0000-0000-000059350000}"/>
    <cellStyle name="Normal 73 2" xfId="13634" xr:uid="{00000000-0005-0000-0000-00005A350000}"/>
    <cellStyle name="Normal 73 2 2" xfId="13635" xr:uid="{00000000-0005-0000-0000-00005B350000}"/>
    <cellStyle name="Normal 73 2 2 2" xfId="13636" xr:uid="{00000000-0005-0000-0000-00005C350000}"/>
    <cellStyle name="Normal 73 2 2 2 2" xfId="13637" xr:uid="{00000000-0005-0000-0000-00005D350000}"/>
    <cellStyle name="Normal 73 2 2 2 2 2" xfId="13638" xr:uid="{00000000-0005-0000-0000-00005E350000}"/>
    <cellStyle name="Normal 73 2 2 2 3" xfId="13639" xr:uid="{00000000-0005-0000-0000-00005F350000}"/>
    <cellStyle name="Normal 73 2 2 2 3 2" xfId="13640" xr:uid="{00000000-0005-0000-0000-000060350000}"/>
    <cellStyle name="Normal 73 2 2 2 4" xfId="13641" xr:uid="{00000000-0005-0000-0000-000061350000}"/>
    <cellStyle name="Normal 73 2 2 3" xfId="13642" xr:uid="{00000000-0005-0000-0000-000062350000}"/>
    <cellStyle name="Normal 73 2 2 3 2" xfId="13643" xr:uid="{00000000-0005-0000-0000-000063350000}"/>
    <cellStyle name="Normal 73 2 2 4" xfId="13644" xr:uid="{00000000-0005-0000-0000-000064350000}"/>
    <cellStyle name="Normal 73 2 2 4 2" xfId="13645" xr:uid="{00000000-0005-0000-0000-000065350000}"/>
    <cellStyle name="Normal 73 2 2 5" xfId="13646" xr:uid="{00000000-0005-0000-0000-000066350000}"/>
    <cellStyle name="Normal 73 2 2 5 2" xfId="13647" xr:uid="{00000000-0005-0000-0000-000067350000}"/>
    <cellStyle name="Normal 73 2 2 6" xfId="13648" xr:uid="{00000000-0005-0000-0000-000068350000}"/>
    <cellStyle name="Normal 73 2 3" xfId="13649" xr:uid="{00000000-0005-0000-0000-000069350000}"/>
    <cellStyle name="Normal 73 2 3 2" xfId="13650" xr:uid="{00000000-0005-0000-0000-00006A350000}"/>
    <cellStyle name="Normal 73 2 3 2 2" xfId="13651" xr:uid="{00000000-0005-0000-0000-00006B350000}"/>
    <cellStyle name="Normal 73 2 3 3" xfId="13652" xr:uid="{00000000-0005-0000-0000-00006C350000}"/>
    <cellStyle name="Normal 73 2 3 3 2" xfId="13653" xr:uid="{00000000-0005-0000-0000-00006D350000}"/>
    <cellStyle name="Normal 73 2 3 4" xfId="13654" xr:uid="{00000000-0005-0000-0000-00006E350000}"/>
    <cellStyle name="Normal 73 2 4" xfId="13655" xr:uid="{00000000-0005-0000-0000-00006F350000}"/>
    <cellStyle name="Normal 73 2 4 2" xfId="13656" xr:uid="{00000000-0005-0000-0000-000070350000}"/>
    <cellStyle name="Normal 73 2 5" xfId="13657" xr:uid="{00000000-0005-0000-0000-000071350000}"/>
    <cellStyle name="Normal 73 2 5 2" xfId="13658" xr:uid="{00000000-0005-0000-0000-000072350000}"/>
    <cellStyle name="Normal 73 2 6" xfId="13659" xr:uid="{00000000-0005-0000-0000-000073350000}"/>
    <cellStyle name="Normal 73 2 6 2" xfId="13660" xr:uid="{00000000-0005-0000-0000-000074350000}"/>
    <cellStyle name="Normal 73 2 7" xfId="13661" xr:uid="{00000000-0005-0000-0000-000075350000}"/>
    <cellStyle name="Normal 73 3" xfId="13662" xr:uid="{00000000-0005-0000-0000-000076350000}"/>
    <cellStyle name="Normal 73 3 2" xfId="13663" xr:uid="{00000000-0005-0000-0000-000077350000}"/>
    <cellStyle name="Normal 73 3 2 2" xfId="13664" xr:uid="{00000000-0005-0000-0000-000078350000}"/>
    <cellStyle name="Normal 73 3 2 2 2" xfId="13665" xr:uid="{00000000-0005-0000-0000-000079350000}"/>
    <cellStyle name="Normal 73 3 2 2 2 2" xfId="13666" xr:uid="{00000000-0005-0000-0000-00007A350000}"/>
    <cellStyle name="Normal 73 3 2 2 3" xfId="13667" xr:uid="{00000000-0005-0000-0000-00007B350000}"/>
    <cellStyle name="Normal 73 3 2 2 3 2" xfId="13668" xr:uid="{00000000-0005-0000-0000-00007C350000}"/>
    <cellStyle name="Normal 73 3 2 2 4" xfId="13669" xr:uid="{00000000-0005-0000-0000-00007D350000}"/>
    <cellStyle name="Normal 73 3 2 3" xfId="13670" xr:uid="{00000000-0005-0000-0000-00007E350000}"/>
    <cellStyle name="Normal 73 3 2 3 2" xfId="13671" xr:uid="{00000000-0005-0000-0000-00007F350000}"/>
    <cellStyle name="Normal 73 3 2 4" xfId="13672" xr:uid="{00000000-0005-0000-0000-000080350000}"/>
    <cellStyle name="Normal 73 3 2 4 2" xfId="13673" xr:uid="{00000000-0005-0000-0000-000081350000}"/>
    <cellStyle name="Normal 73 3 2 5" xfId="13674" xr:uid="{00000000-0005-0000-0000-000082350000}"/>
    <cellStyle name="Normal 73 3 2 5 2" xfId="13675" xr:uid="{00000000-0005-0000-0000-000083350000}"/>
    <cellStyle name="Normal 73 3 2 6" xfId="13676" xr:uid="{00000000-0005-0000-0000-000084350000}"/>
    <cellStyle name="Normal 73 3 3" xfId="13677" xr:uid="{00000000-0005-0000-0000-000085350000}"/>
    <cellStyle name="Normal 73 3 3 2" xfId="13678" xr:uid="{00000000-0005-0000-0000-000086350000}"/>
    <cellStyle name="Normal 73 3 3 2 2" xfId="13679" xr:uid="{00000000-0005-0000-0000-000087350000}"/>
    <cellStyle name="Normal 73 3 3 3" xfId="13680" xr:uid="{00000000-0005-0000-0000-000088350000}"/>
    <cellStyle name="Normal 73 3 3 3 2" xfId="13681" xr:uid="{00000000-0005-0000-0000-000089350000}"/>
    <cellStyle name="Normal 73 3 3 4" xfId="13682" xr:uid="{00000000-0005-0000-0000-00008A350000}"/>
    <cellStyle name="Normal 73 3 4" xfId="13683" xr:uid="{00000000-0005-0000-0000-00008B350000}"/>
    <cellStyle name="Normal 73 3 4 2" xfId="13684" xr:uid="{00000000-0005-0000-0000-00008C350000}"/>
    <cellStyle name="Normal 73 3 5" xfId="13685" xr:uid="{00000000-0005-0000-0000-00008D350000}"/>
    <cellStyle name="Normal 73 3 5 2" xfId="13686" xr:uid="{00000000-0005-0000-0000-00008E350000}"/>
    <cellStyle name="Normal 73 3 6" xfId="13687" xr:uid="{00000000-0005-0000-0000-00008F350000}"/>
    <cellStyle name="Normal 73 3 6 2" xfId="13688" xr:uid="{00000000-0005-0000-0000-000090350000}"/>
    <cellStyle name="Normal 73 3 7" xfId="13689" xr:uid="{00000000-0005-0000-0000-000091350000}"/>
    <cellStyle name="Normal 73 4" xfId="13690" xr:uid="{00000000-0005-0000-0000-000092350000}"/>
    <cellStyle name="Normal 73 4 2" xfId="13691" xr:uid="{00000000-0005-0000-0000-000093350000}"/>
    <cellStyle name="Normal 73 4 2 2" xfId="13692" xr:uid="{00000000-0005-0000-0000-000094350000}"/>
    <cellStyle name="Normal 73 4 2 2 2" xfId="13693" xr:uid="{00000000-0005-0000-0000-000095350000}"/>
    <cellStyle name="Normal 73 4 2 3" xfId="13694" xr:uid="{00000000-0005-0000-0000-000096350000}"/>
    <cellStyle name="Normal 73 4 2 3 2" xfId="13695" xr:uid="{00000000-0005-0000-0000-000097350000}"/>
    <cellStyle name="Normal 73 4 2 4" xfId="13696" xr:uid="{00000000-0005-0000-0000-000098350000}"/>
    <cellStyle name="Normal 73 4 3" xfId="13697" xr:uid="{00000000-0005-0000-0000-000099350000}"/>
    <cellStyle name="Normal 73 4 3 2" xfId="13698" xr:uid="{00000000-0005-0000-0000-00009A350000}"/>
    <cellStyle name="Normal 73 4 4" xfId="13699" xr:uid="{00000000-0005-0000-0000-00009B350000}"/>
    <cellStyle name="Normal 73 4 4 2" xfId="13700" xr:uid="{00000000-0005-0000-0000-00009C350000}"/>
    <cellStyle name="Normal 73 4 5" xfId="13701" xr:uid="{00000000-0005-0000-0000-00009D350000}"/>
    <cellStyle name="Normal 73 4 5 2" xfId="13702" xr:uid="{00000000-0005-0000-0000-00009E350000}"/>
    <cellStyle name="Normal 73 4 6" xfId="13703" xr:uid="{00000000-0005-0000-0000-00009F350000}"/>
    <cellStyle name="Normal 73 5" xfId="13704" xr:uid="{00000000-0005-0000-0000-0000A0350000}"/>
    <cellStyle name="Normal 73 5 2" xfId="13705" xr:uid="{00000000-0005-0000-0000-0000A1350000}"/>
    <cellStyle name="Normal 73 5 2 2" xfId="13706" xr:uid="{00000000-0005-0000-0000-0000A2350000}"/>
    <cellStyle name="Normal 73 5 3" xfId="13707" xr:uid="{00000000-0005-0000-0000-0000A3350000}"/>
    <cellStyle name="Normal 73 5 3 2" xfId="13708" xr:uid="{00000000-0005-0000-0000-0000A4350000}"/>
    <cellStyle name="Normal 73 5 4" xfId="13709" xr:uid="{00000000-0005-0000-0000-0000A5350000}"/>
    <cellStyle name="Normal 73 6" xfId="13710" xr:uid="{00000000-0005-0000-0000-0000A6350000}"/>
    <cellStyle name="Normal 73 6 2" xfId="13711" xr:uid="{00000000-0005-0000-0000-0000A7350000}"/>
    <cellStyle name="Normal 73 7" xfId="13712" xr:uid="{00000000-0005-0000-0000-0000A8350000}"/>
    <cellStyle name="Normal 73 7 2" xfId="13713" xr:uid="{00000000-0005-0000-0000-0000A9350000}"/>
    <cellStyle name="Normal 73 8" xfId="13714" xr:uid="{00000000-0005-0000-0000-0000AA350000}"/>
    <cellStyle name="Normal 73 8 2" xfId="13715" xr:uid="{00000000-0005-0000-0000-0000AB350000}"/>
    <cellStyle name="Normal 73 9" xfId="13716" xr:uid="{00000000-0005-0000-0000-0000AC350000}"/>
    <cellStyle name="Normal 74" xfId="13717" xr:uid="{00000000-0005-0000-0000-0000AD350000}"/>
    <cellStyle name="Normal 74 2" xfId="13718" xr:uid="{00000000-0005-0000-0000-0000AE350000}"/>
    <cellStyle name="Normal 74 2 2" xfId="13719" xr:uid="{00000000-0005-0000-0000-0000AF350000}"/>
    <cellStyle name="Normal 74 2 2 2" xfId="13720" xr:uid="{00000000-0005-0000-0000-0000B0350000}"/>
    <cellStyle name="Normal 74 2 2 2 2" xfId="13721" xr:uid="{00000000-0005-0000-0000-0000B1350000}"/>
    <cellStyle name="Normal 74 2 2 2 2 2" xfId="13722" xr:uid="{00000000-0005-0000-0000-0000B2350000}"/>
    <cellStyle name="Normal 74 2 2 2 3" xfId="13723" xr:uid="{00000000-0005-0000-0000-0000B3350000}"/>
    <cellStyle name="Normal 74 2 2 2 3 2" xfId="13724" xr:uid="{00000000-0005-0000-0000-0000B4350000}"/>
    <cellStyle name="Normal 74 2 2 2 4" xfId="13725" xr:uid="{00000000-0005-0000-0000-0000B5350000}"/>
    <cellStyle name="Normal 74 2 2 3" xfId="13726" xr:uid="{00000000-0005-0000-0000-0000B6350000}"/>
    <cellStyle name="Normal 74 2 2 3 2" xfId="13727" xr:uid="{00000000-0005-0000-0000-0000B7350000}"/>
    <cellStyle name="Normal 74 2 2 4" xfId="13728" xr:uid="{00000000-0005-0000-0000-0000B8350000}"/>
    <cellStyle name="Normal 74 2 2 4 2" xfId="13729" xr:uid="{00000000-0005-0000-0000-0000B9350000}"/>
    <cellStyle name="Normal 74 2 2 5" xfId="13730" xr:uid="{00000000-0005-0000-0000-0000BA350000}"/>
    <cellStyle name="Normal 74 2 2 5 2" xfId="13731" xr:uid="{00000000-0005-0000-0000-0000BB350000}"/>
    <cellStyle name="Normal 74 2 2 6" xfId="13732" xr:uid="{00000000-0005-0000-0000-0000BC350000}"/>
    <cellStyle name="Normal 74 2 3" xfId="13733" xr:uid="{00000000-0005-0000-0000-0000BD350000}"/>
    <cellStyle name="Normal 74 2 3 2" xfId="13734" xr:uid="{00000000-0005-0000-0000-0000BE350000}"/>
    <cellStyle name="Normal 74 2 3 2 2" xfId="13735" xr:uid="{00000000-0005-0000-0000-0000BF350000}"/>
    <cellStyle name="Normal 74 2 3 3" xfId="13736" xr:uid="{00000000-0005-0000-0000-0000C0350000}"/>
    <cellStyle name="Normal 74 2 3 3 2" xfId="13737" xr:uid="{00000000-0005-0000-0000-0000C1350000}"/>
    <cellStyle name="Normal 74 2 3 4" xfId="13738" xr:uid="{00000000-0005-0000-0000-0000C2350000}"/>
    <cellStyle name="Normal 74 2 4" xfId="13739" xr:uid="{00000000-0005-0000-0000-0000C3350000}"/>
    <cellStyle name="Normal 74 2 4 2" xfId="13740" xr:uid="{00000000-0005-0000-0000-0000C4350000}"/>
    <cellStyle name="Normal 74 2 5" xfId="13741" xr:uid="{00000000-0005-0000-0000-0000C5350000}"/>
    <cellStyle name="Normal 74 2 5 2" xfId="13742" xr:uid="{00000000-0005-0000-0000-0000C6350000}"/>
    <cellStyle name="Normal 74 2 6" xfId="13743" xr:uid="{00000000-0005-0000-0000-0000C7350000}"/>
    <cellStyle name="Normal 74 2 6 2" xfId="13744" xr:uid="{00000000-0005-0000-0000-0000C8350000}"/>
    <cellStyle name="Normal 74 2 7" xfId="13745" xr:uid="{00000000-0005-0000-0000-0000C9350000}"/>
    <cellStyle name="Normal 74 3" xfId="13746" xr:uid="{00000000-0005-0000-0000-0000CA350000}"/>
    <cellStyle name="Normal 74 3 2" xfId="13747" xr:uid="{00000000-0005-0000-0000-0000CB350000}"/>
    <cellStyle name="Normal 74 3 2 2" xfId="13748" xr:uid="{00000000-0005-0000-0000-0000CC350000}"/>
    <cellStyle name="Normal 74 3 2 2 2" xfId="13749" xr:uid="{00000000-0005-0000-0000-0000CD350000}"/>
    <cellStyle name="Normal 74 3 2 2 2 2" xfId="13750" xr:uid="{00000000-0005-0000-0000-0000CE350000}"/>
    <cellStyle name="Normal 74 3 2 2 3" xfId="13751" xr:uid="{00000000-0005-0000-0000-0000CF350000}"/>
    <cellStyle name="Normal 74 3 2 2 3 2" xfId="13752" xr:uid="{00000000-0005-0000-0000-0000D0350000}"/>
    <cellStyle name="Normal 74 3 2 2 4" xfId="13753" xr:uid="{00000000-0005-0000-0000-0000D1350000}"/>
    <cellStyle name="Normal 74 3 2 3" xfId="13754" xr:uid="{00000000-0005-0000-0000-0000D2350000}"/>
    <cellStyle name="Normal 74 3 2 3 2" xfId="13755" xr:uid="{00000000-0005-0000-0000-0000D3350000}"/>
    <cellStyle name="Normal 74 3 2 4" xfId="13756" xr:uid="{00000000-0005-0000-0000-0000D4350000}"/>
    <cellStyle name="Normal 74 3 2 4 2" xfId="13757" xr:uid="{00000000-0005-0000-0000-0000D5350000}"/>
    <cellStyle name="Normal 74 3 2 5" xfId="13758" xr:uid="{00000000-0005-0000-0000-0000D6350000}"/>
    <cellStyle name="Normal 74 3 2 5 2" xfId="13759" xr:uid="{00000000-0005-0000-0000-0000D7350000}"/>
    <cellStyle name="Normal 74 3 2 6" xfId="13760" xr:uid="{00000000-0005-0000-0000-0000D8350000}"/>
    <cellStyle name="Normal 74 3 3" xfId="13761" xr:uid="{00000000-0005-0000-0000-0000D9350000}"/>
    <cellStyle name="Normal 74 3 3 2" xfId="13762" xr:uid="{00000000-0005-0000-0000-0000DA350000}"/>
    <cellStyle name="Normal 74 3 3 2 2" xfId="13763" xr:uid="{00000000-0005-0000-0000-0000DB350000}"/>
    <cellStyle name="Normal 74 3 3 3" xfId="13764" xr:uid="{00000000-0005-0000-0000-0000DC350000}"/>
    <cellStyle name="Normal 74 3 3 3 2" xfId="13765" xr:uid="{00000000-0005-0000-0000-0000DD350000}"/>
    <cellStyle name="Normal 74 3 3 4" xfId="13766" xr:uid="{00000000-0005-0000-0000-0000DE350000}"/>
    <cellStyle name="Normal 74 3 4" xfId="13767" xr:uid="{00000000-0005-0000-0000-0000DF350000}"/>
    <cellStyle name="Normal 74 3 4 2" xfId="13768" xr:uid="{00000000-0005-0000-0000-0000E0350000}"/>
    <cellStyle name="Normal 74 3 5" xfId="13769" xr:uid="{00000000-0005-0000-0000-0000E1350000}"/>
    <cellStyle name="Normal 74 3 5 2" xfId="13770" xr:uid="{00000000-0005-0000-0000-0000E2350000}"/>
    <cellStyle name="Normal 74 3 6" xfId="13771" xr:uid="{00000000-0005-0000-0000-0000E3350000}"/>
    <cellStyle name="Normal 74 3 6 2" xfId="13772" xr:uid="{00000000-0005-0000-0000-0000E4350000}"/>
    <cellStyle name="Normal 74 3 7" xfId="13773" xr:uid="{00000000-0005-0000-0000-0000E5350000}"/>
    <cellStyle name="Normal 74 4" xfId="13774" xr:uid="{00000000-0005-0000-0000-0000E6350000}"/>
    <cellStyle name="Normal 74 4 2" xfId="13775" xr:uid="{00000000-0005-0000-0000-0000E7350000}"/>
    <cellStyle name="Normal 74 4 2 2" xfId="13776" xr:uid="{00000000-0005-0000-0000-0000E8350000}"/>
    <cellStyle name="Normal 74 4 2 2 2" xfId="13777" xr:uid="{00000000-0005-0000-0000-0000E9350000}"/>
    <cellStyle name="Normal 74 4 2 3" xfId="13778" xr:uid="{00000000-0005-0000-0000-0000EA350000}"/>
    <cellStyle name="Normal 74 4 2 3 2" xfId="13779" xr:uid="{00000000-0005-0000-0000-0000EB350000}"/>
    <cellStyle name="Normal 74 4 2 4" xfId="13780" xr:uid="{00000000-0005-0000-0000-0000EC350000}"/>
    <cellStyle name="Normal 74 4 3" xfId="13781" xr:uid="{00000000-0005-0000-0000-0000ED350000}"/>
    <cellStyle name="Normal 74 4 3 2" xfId="13782" xr:uid="{00000000-0005-0000-0000-0000EE350000}"/>
    <cellStyle name="Normal 74 4 4" xfId="13783" xr:uid="{00000000-0005-0000-0000-0000EF350000}"/>
    <cellStyle name="Normal 74 4 4 2" xfId="13784" xr:uid="{00000000-0005-0000-0000-0000F0350000}"/>
    <cellStyle name="Normal 74 4 5" xfId="13785" xr:uid="{00000000-0005-0000-0000-0000F1350000}"/>
    <cellStyle name="Normal 74 4 5 2" xfId="13786" xr:uid="{00000000-0005-0000-0000-0000F2350000}"/>
    <cellStyle name="Normal 74 4 6" xfId="13787" xr:uid="{00000000-0005-0000-0000-0000F3350000}"/>
    <cellStyle name="Normal 74 5" xfId="13788" xr:uid="{00000000-0005-0000-0000-0000F4350000}"/>
    <cellStyle name="Normal 74 5 2" xfId="13789" xr:uid="{00000000-0005-0000-0000-0000F5350000}"/>
    <cellStyle name="Normal 74 5 2 2" xfId="13790" xr:uid="{00000000-0005-0000-0000-0000F6350000}"/>
    <cellStyle name="Normal 74 5 3" xfId="13791" xr:uid="{00000000-0005-0000-0000-0000F7350000}"/>
    <cellStyle name="Normal 74 5 3 2" xfId="13792" xr:uid="{00000000-0005-0000-0000-0000F8350000}"/>
    <cellStyle name="Normal 74 5 4" xfId="13793" xr:uid="{00000000-0005-0000-0000-0000F9350000}"/>
    <cellStyle name="Normal 74 6" xfId="13794" xr:uid="{00000000-0005-0000-0000-0000FA350000}"/>
    <cellStyle name="Normal 74 6 2" xfId="13795" xr:uid="{00000000-0005-0000-0000-0000FB350000}"/>
    <cellStyle name="Normal 74 7" xfId="13796" xr:uid="{00000000-0005-0000-0000-0000FC350000}"/>
    <cellStyle name="Normal 74 7 2" xfId="13797" xr:uid="{00000000-0005-0000-0000-0000FD350000}"/>
    <cellStyle name="Normal 74 8" xfId="13798" xr:uid="{00000000-0005-0000-0000-0000FE350000}"/>
    <cellStyle name="Normal 74 8 2" xfId="13799" xr:uid="{00000000-0005-0000-0000-0000FF350000}"/>
    <cellStyle name="Normal 74 9" xfId="13800" xr:uid="{00000000-0005-0000-0000-000000360000}"/>
    <cellStyle name="Normal 75" xfId="13801" xr:uid="{00000000-0005-0000-0000-000001360000}"/>
    <cellStyle name="Normal 75 2" xfId="13802" xr:uid="{00000000-0005-0000-0000-000002360000}"/>
    <cellStyle name="Normal 75 2 2" xfId="13803" xr:uid="{00000000-0005-0000-0000-000003360000}"/>
    <cellStyle name="Normal 75 2 2 2" xfId="13804" xr:uid="{00000000-0005-0000-0000-000004360000}"/>
    <cellStyle name="Normal 75 2 2 2 2" xfId="13805" xr:uid="{00000000-0005-0000-0000-000005360000}"/>
    <cellStyle name="Normal 75 2 2 2 2 2" xfId="13806" xr:uid="{00000000-0005-0000-0000-000006360000}"/>
    <cellStyle name="Normal 75 2 2 2 3" xfId="13807" xr:uid="{00000000-0005-0000-0000-000007360000}"/>
    <cellStyle name="Normal 75 2 2 2 3 2" xfId="13808" xr:uid="{00000000-0005-0000-0000-000008360000}"/>
    <cellStyle name="Normal 75 2 2 2 4" xfId="13809" xr:uid="{00000000-0005-0000-0000-000009360000}"/>
    <cellStyle name="Normal 75 2 2 3" xfId="13810" xr:uid="{00000000-0005-0000-0000-00000A360000}"/>
    <cellStyle name="Normal 75 2 2 3 2" xfId="13811" xr:uid="{00000000-0005-0000-0000-00000B360000}"/>
    <cellStyle name="Normal 75 2 2 4" xfId="13812" xr:uid="{00000000-0005-0000-0000-00000C360000}"/>
    <cellStyle name="Normal 75 2 2 4 2" xfId="13813" xr:uid="{00000000-0005-0000-0000-00000D360000}"/>
    <cellStyle name="Normal 75 2 2 5" xfId="13814" xr:uid="{00000000-0005-0000-0000-00000E360000}"/>
    <cellStyle name="Normal 75 2 2 5 2" xfId="13815" xr:uid="{00000000-0005-0000-0000-00000F360000}"/>
    <cellStyle name="Normal 75 2 2 6" xfId="13816" xr:uid="{00000000-0005-0000-0000-000010360000}"/>
    <cellStyle name="Normal 75 2 3" xfId="13817" xr:uid="{00000000-0005-0000-0000-000011360000}"/>
    <cellStyle name="Normal 75 2 3 2" xfId="13818" xr:uid="{00000000-0005-0000-0000-000012360000}"/>
    <cellStyle name="Normal 75 2 3 2 2" xfId="13819" xr:uid="{00000000-0005-0000-0000-000013360000}"/>
    <cellStyle name="Normal 75 2 3 3" xfId="13820" xr:uid="{00000000-0005-0000-0000-000014360000}"/>
    <cellStyle name="Normal 75 2 3 3 2" xfId="13821" xr:uid="{00000000-0005-0000-0000-000015360000}"/>
    <cellStyle name="Normal 75 2 3 4" xfId="13822" xr:uid="{00000000-0005-0000-0000-000016360000}"/>
    <cellStyle name="Normal 75 2 4" xfId="13823" xr:uid="{00000000-0005-0000-0000-000017360000}"/>
    <cellStyle name="Normal 75 2 4 2" xfId="13824" xr:uid="{00000000-0005-0000-0000-000018360000}"/>
    <cellStyle name="Normal 75 2 5" xfId="13825" xr:uid="{00000000-0005-0000-0000-000019360000}"/>
    <cellStyle name="Normal 75 2 5 2" xfId="13826" xr:uid="{00000000-0005-0000-0000-00001A360000}"/>
    <cellStyle name="Normal 75 2 6" xfId="13827" xr:uid="{00000000-0005-0000-0000-00001B360000}"/>
    <cellStyle name="Normal 75 2 6 2" xfId="13828" xr:uid="{00000000-0005-0000-0000-00001C360000}"/>
    <cellStyle name="Normal 75 2 7" xfId="13829" xr:uid="{00000000-0005-0000-0000-00001D360000}"/>
    <cellStyle name="Normal 75 3" xfId="13830" xr:uid="{00000000-0005-0000-0000-00001E360000}"/>
    <cellStyle name="Normal 75 3 2" xfId="13831" xr:uid="{00000000-0005-0000-0000-00001F360000}"/>
    <cellStyle name="Normal 75 3 2 2" xfId="13832" xr:uid="{00000000-0005-0000-0000-000020360000}"/>
    <cellStyle name="Normal 75 3 2 2 2" xfId="13833" xr:uid="{00000000-0005-0000-0000-000021360000}"/>
    <cellStyle name="Normal 75 3 2 2 2 2" xfId="13834" xr:uid="{00000000-0005-0000-0000-000022360000}"/>
    <cellStyle name="Normal 75 3 2 2 3" xfId="13835" xr:uid="{00000000-0005-0000-0000-000023360000}"/>
    <cellStyle name="Normal 75 3 2 2 3 2" xfId="13836" xr:uid="{00000000-0005-0000-0000-000024360000}"/>
    <cellStyle name="Normal 75 3 2 2 4" xfId="13837" xr:uid="{00000000-0005-0000-0000-000025360000}"/>
    <cellStyle name="Normal 75 3 2 3" xfId="13838" xr:uid="{00000000-0005-0000-0000-000026360000}"/>
    <cellStyle name="Normal 75 3 2 3 2" xfId="13839" xr:uid="{00000000-0005-0000-0000-000027360000}"/>
    <cellStyle name="Normal 75 3 2 4" xfId="13840" xr:uid="{00000000-0005-0000-0000-000028360000}"/>
    <cellStyle name="Normal 75 3 2 4 2" xfId="13841" xr:uid="{00000000-0005-0000-0000-000029360000}"/>
    <cellStyle name="Normal 75 3 2 5" xfId="13842" xr:uid="{00000000-0005-0000-0000-00002A360000}"/>
    <cellStyle name="Normal 75 3 2 5 2" xfId="13843" xr:uid="{00000000-0005-0000-0000-00002B360000}"/>
    <cellStyle name="Normal 75 3 2 6" xfId="13844" xr:uid="{00000000-0005-0000-0000-00002C360000}"/>
    <cellStyle name="Normal 75 3 3" xfId="13845" xr:uid="{00000000-0005-0000-0000-00002D360000}"/>
    <cellStyle name="Normal 75 3 3 2" xfId="13846" xr:uid="{00000000-0005-0000-0000-00002E360000}"/>
    <cellStyle name="Normal 75 3 3 2 2" xfId="13847" xr:uid="{00000000-0005-0000-0000-00002F360000}"/>
    <cellStyle name="Normal 75 3 3 3" xfId="13848" xr:uid="{00000000-0005-0000-0000-000030360000}"/>
    <cellStyle name="Normal 75 3 3 3 2" xfId="13849" xr:uid="{00000000-0005-0000-0000-000031360000}"/>
    <cellStyle name="Normal 75 3 3 4" xfId="13850" xr:uid="{00000000-0005-0000-0000-000032360000}"/>
    <cellStyle name="Normal 75 3 4" xfId="13851" xr:uid="{00000000-0005-0000-0000-000033360000}"/>
    <cellStyle name="Normal 75 3 4 2" xfId="13852" xr:uid="{00000000-0005-0000-0000-000034360000}"/>
    <cellStyle name="Normal 75 3 5" xfId="13853" xr:uid="{00000000-0005-0000-0000-000035360000}"/>
    <cellStyle name="Normal 75 3 5 2" xfId="13854" xr:uid="{00000000-0005-0000-0000-000036360000}"/>
    <cellStyle name="Normal 75 3 6" xfId="13855" xr:uid="{00000000-0005-0000-0000-000037360000}"/>
    <cellStyle name="Normal 75 3 6 2" xfId="13856" xr:uid="{00000000-0005-0000-0000-000038360000}"/>
    <cellStyle name="Normal 75 3 7" xfId="13857" xr:uid="{00000000-0005-0000-0000-000039360000}"/>
    <cellStyle name="Normal 75 4" xfId="13858" xr:uid="{00000000-0005-0000-0000-00003A360000}"/>
    <cellStyle name="Normal 75 4 2" xfId="13859" xr:uid="{00000000-0005-0000-0000-00003B360000}"/>
    <cellStyle name="Normal 75 4 2 2" xfId="13860" xr:uid="{00000000-0005-0000-0000-00003C360000}"/>
    <cellStyle name="Normal 75 4 2 2 2" xfId="13861" xr:uid="{00000000-0005-0000-0000-00003D360000}"/>
    <cellStyle name="Normal 75 4 2 3" xfId="13862" xr:uid="{00000000-0005-0000-0000-00003E360000}"/>
    <cellStyle name="Normal 75 4 2 3 2" xfId="13863" xr:uid="{00000000-0005-0000-0000-00003F360000}"/>
    <cellStyle name="Normal 75 4 2 4" xfId="13864" xr:uid="{00000000-0005-0000-0000-000040360000}"/>
    <cellStyle name="Normal 75 4 3" xfId="13865" xr:uid="{00000000-0005-0000-0000-000041360000}"/>
    <cellStyle name="Normal 75 4 3 2" xfId="13866" xr:uid="{00000000-0005-0000-0000-000042360000}"/>
    <cellStyle name="Normal 75 4 4" xfId="13867" xr:uid="{00000000-0005-0000-0000-000043360000}"/>
    <cellStyle name="Normal 75 4 4 2" xfId="13868" xr:uid="{00000000-0005-0000-0000-000044360000}"/>
    <cellStyle name="Normal 75 4 5" xfId="13869" xr:uid="{00000000-0005-0000-0000-000045360000}"/>
    <cellStyle name="Normal 75 4 5 2" xfId="13870" xr:uid="{00000000-0005-0000-0000-000046360000}"/>
    <cellStyle name="Normal 75 4 6" xfId="13871" xr:uid="{00000000-0005-0000-0000-000047360000}"/>
    <cellStyle name="Normal 75 5" xfId="13872" xr:uid="{00000000-0005-0000-0000-000048360000}"/>
    <cellStyle name="Normal 75 5 2" xfId="13873" xr:uid="{00000000-0005-0000-0000-000049360000}"/>
    <cellStyle name="Normal 75 5 2 2" xfId="13874" xr:uid="{00000000-0005-0000-0000-00004A360000}"/>
    <cellStyle name="Normal 75 5 3" xfId="13875" xr:uid="{00000000-0005-0000-0000-00004B360000}"/>
    <cellStyle name="Normal 75 5 3 2" xfId="13876" xr:uid="{00000000-0005-0000-0000-00004C360000}"/>
    <cellStyle name="Normal 75 5 4" xfId="13877" xr:uid="{00000000-0005-0000-0000-00004D360000}"/>
    <cellStyle name="Normal 75 6" xfId="13878" xr:uid="{00000000-0005-0000-0000-00004E360000}"/>
    <cellStyle name="Normal 75 6 2" xfId="13879" xr:uid="{00000000-0005-0000-0000-00004F360000}"/>
    <cellStyle name="Normal 75 7" xfId="13880" xr:uid="{00000000-0005-0000-0000-000050360000}"/>
    <cellStyle name="Normal 75 7 2" xfId="13881" xr:uid="{00000000-0005-0000-0000-000051360000}"/>
    <cellStyle name="Normal 75 8" xfId="13882" xr:uid="{00000000-0005-0000-0000-000052360000}"/>
    <cellStyle name="Normal 75 8 2" xfId="13883" xr:uid="{00000000-0005-0000-0000-000053360000}"/>
    <cellStyle name="Normal 75 9" xfId="13884" xr:uid="{00000000-0005-0000-0000-000054360000}"/>
    <cellStyle name="Normal 76" xfId="13885" xr:uid="{00000000-0005-0000-0000-000055360000}"/>
    <cellStyle name="Normal 76 2" xfId="13886" xr:uid="{00000000-0005-0000-0000-000056360000}"/>
    <cellStyle name="Normal 76 2 2" xfId="13887" xr:uid="{00000000-0005-0000-0000-000057360000}"/>
    <cellStyle name="Normal 76 2 2 2" xfId="13888" xr:uid="{00000000-0005-0000-0000-000058360000}"/>
    <cellStyle name="Normal 76 2 2 2 2" xfId="13889" xr:uid="{00000000-0005-0000-0000-000059360000}"/>
    <cellStyle name="Normal 76 2 2 2 2 2" xfId="13890" xr:uid="{00000000-0005-0000-0000-00005A360000}"/>
    <cellStyle name="Normal 76 2 2 2 3" xfId="13891" xr:uid="{00000000-0005-0000-0000-00005B360000}"/>
    <cellStyle name="Normal 76 2 2 2 3 2" xfId="13892" xr:uid="{00000000-0005-0000-0000-00005C360000}"/>
    <cellStyle name="Normal 76 2 2 2 4" xfId="13893" xr:uid="{00000000-0005-0000-0000-00005D360000}"/>
    <cellStyle name="Normal 76 2 2 3" xfId="13894" xr:uid="{00000000-0005-0000-0000-00005E360000}"/>
    <cellStyle name="Normal 76 2 2 3 2" xfId="13895" xr:uid="{00000000-0005-0000-0000-00005F360000}"/>
    <cellStyle name="Normal 76 2 2 4" xfId="13896" xr:uid="{00000000-0005-0000-0000-000060360000}"/>
    <cellStyle name="Normal 76 2 2 4 2" xfId="13897" xr:uid="{00000000-0005-0000-0000-000061360000}"/>
    <cellStyle name="Normal 76 2 2 5" xfId="13898" xr:uid="{00000000-0005-0000-0000-000062360000}"/>
    <cellStyle name="Normal 76 2 2 5 2" xfId="13899" xr:uid="{00000000-0005-0000-0000-000063360000}"/>
    <cellStyle name="Normal 76 2 2 6" xfId="13900" xr:uid="{00000000-0005-0000-0000-000064360000}"/>
    <cellStyle name="Normal 76 2 3" xfId="13901" xr:uid="{00000000-0005-0000-0000-000065360000}"/>
    <cellStyle name="Normal 76 2 3 2" xfId="13902" xr:uid="{00000000-0005-0000-0000-000066360000}"/>
    <cellStyle name="Normal 76 2 3 2 2" xfId="13903" xr:uid="{00000000-0005-0000-0000-000067360000}"/>
    <cellStyle name="Normal 76 2 3 3" xfId="13904" xr:uid="{00000000-0005-0000-0000-000068360000}"/>
    <cellStyle name="Normal 76 2 3 3 2" xfId="13905" xr:uid="{00000000-0005-0000-0000-000069360000}"/>
    <cellStyle name="Normal 76 2 3 4" xfId="13906" xr:uid="{00000000-0005-0000-0000-00006A360000}"/>
    <cellStyle name="Normal 76 2 4" xfId="13907" xr:uid="{00000000-0005-0000-0000-00006B360000}"/>
    <cellStyle name="Normal 76 2 4 2" xfId="13908" xr:uid="{00000000-0005-0000-0000-00006C360000}"/>
    <cellStyle name="Normal 76 2 5" xfId="13909" xr:uid="{00000000-0005-0000-0000-00006D360000}"/>
    <cellStyle name="Normal 76 2 5 2" xfId="13910" xr:uid="{00000000-0005-0000-0000-00006E360000}"/>
    <cellStyle name="Normal 76 2 6" xfId="13911" xr:uid="{00000000-0005-0000-0000-00006F360000}"/>
    <cellStyle name="Normal 76 2 6 2" xfId="13912" xr:uid="{00000000-0005-0000-0000-000070360000}"/>
    <cellStyle name="Normal 76 2 7" xfId="13913" xr:uid="{00000000-0005-0000-0000-000071360000}"/>
    <cellStyle name="Normal 76 3" xfId="13914" xr:uid="{00000000-0005-0000-0000-000072360000}"/>
    <cellStyle name="Normal 76 3 2" xfId="13915" xr:uid="{00000000-0005-0000-0000-000073360000}"/>
    <cellStyle name="Normal 76 3 2 2" xfId="13916" xr:uid="{00000000-0005-0000-0000-000074360000}"/>
    <cellStyle name="Normal 76 3 2 2 2" xfId="13917" xr:uid="{00000000-0005-0000-0000-000075360000}"/>
    <cellStyle name="Normal 76 3 2 2 2 2" xfId="13918" xr:uid="{00000000-0005-0000-0000-000076360000}"/>
    <cellStyle name="Normal 76 3 2 2 3" xfId="13919" xr:uid="{00000000-0005-0000-0000-000077360000}"/>
    <cellStyle name="Normal 76 3 2 2 3 2" xfId="13920" xr:uid="{00000000-0005-0000-0000-000078360000}"/>
    <cellStyle name="Normal 76 3 2 2 4" xfId="13921" xr:uid="{00000000-0005-0000-0000-000079360000}"/>
    <cellStyle name="Normal 76 3 2 3" xfId="13922" xr:uid="{00000000-0005-0000-0000-00007A360000}"/>
    <cellStyle name="Normal 76 3 2 3 2" xfId="13923" xr:uid="{00000000-0005-0000-0000-00007B360000}"/>
    <cellStyle name="Normal 76 3 2 4" xfId="13924" xr:uid="{00000000-0005-0000-0000-00007C360000}"/>
    <cellStyle name="Normal 76 3 2 4 2" xfId="13925" xr:uid="{00000000-0005-0000-0000-00007D360000}"/>
    <cellStyle name="Normal 76 3 2 5" xfId="13926" xr:uid="{00000000-0005-0000-0000-00007E360000}"/>
    <cellStyle name="Normal 76 3 2 5 2" xfId="13927" xr:uid="{00000000-0005-0000-0000-00007F360000}"/>
    <cellStyle name="Normal 76 3 2 6" xfId="13928" xr:uid="{00000000-0005-0000-0000-000080360000}"/>
    <cellStyle name="Normal 76 3 3" xfId="13929" xr:uid="{00000000-0005-0000-0000-000081360000}"/>
    <cellStyle name="Normal 76 3 3 2" xfId="13930" xr:uid="{00000000-0005-0000-0000-000082360000}"/>
    <cellStyle name="Normal 76 3 3 2 2" xfId="13931" xr:uid="{00000000-0005-0000-0000-000083360000}"/>
    <cellStyle name="Normal 76 3 3 3" xfId="13932" xr:uid="{00000000-0005-0000-0000-000084360000}"/>
    <cellStyle name="Normal 76 3 3 3 2" xfId="13933" xr:uid="{00000000-0005-0000-0000-000085360000}"/>
    <cellStyle name="Normal 76 3 3 4" xfId="13934" xr:uid="{00000000-0005-0000-0000-000086360000}"/>
    <cellStyle name="Normal 76 3 4" xfId="13935" xr:uid="{00000000-0005-0000-0000-000087360000}"/>
    <cellStyle name="Normal 76 3 4 2" xfId="13936" xr:uid="{00000000-0005-0000-0000-000088360000}"/>
    <cellStyle name="Normal 76 3 5" xfId="13937" xr:uid="{00000000-0005-0000-0000-000089360000}"/>
    <cellStyle name="Normal 76 3 5 2" xfId="13938" xr:uid="{00000000-0005-0000-0000-00008A360000}"/>
    <cellStyle name="Normal 76 3 6" xfId="13939" xr:uid="{00000000-0005-0000-0000-00008B360000}"/>
    <cellStyle name="Normal 76 3 6 2" xfId="13940" xr:uid="{00000000-0005-0000-0000-00008C360000}"/>
    <cellStyle name="Normal 76 3 7" xfId="13941" xr:uid="{00000000-0005-0000-0000-00008D360000}"/>
    <cellStyle name="Normal 76 4" xfId="13942" xr:uid="{00000000-0005-0000-0000-00008E360000}"/>
    <cellStyle name="Normal 76 4 2" xfId="13943" xr:uid="{00000000-0005-0000-0000-00008F360000}"/>
    <cellStyle name="Normal 76 4 2 2" xfId="13944" xr:uid="{00000000-0005-0000-0000-000090360000}"/>
    <cellStyle name="Normal 76 4 2 2 2" xfId="13945" xr:uid="{00000000-0005-0000-0000-000091360000}"/>
    <cellStyle name="Normal 76 4 2 3" xfId="13946" xr:uid="{00000000-0005-0000-0000-000092360000}"/>
    <cellStyle name="Normal 76 4 2 3 2" xfId="13947" xr:uid="{00000000-0005-0000-0000-000093360000}"/>
    <cellStyle name="Normal 76 4 2 4" xfId="13948" xr:uid="{00000000-0005-0000-0000-000094360000}"/>
    <cellStyle name="Normal 76 4 3" xfId="13949" xr:uid="{00000000-0005-0000-0000-000095360000}"/>
    <cellStyle name="Normal 76 4 3 2" xfId="13950" xr:uid="{00000000-0005-0000-0000-000096360000}"/>
    <cellStyle name="Normal 76 4 4" xfId="13951" xr:uid="{00000000-0005-0000-0000-000097360000}"/>
    <cellStyle name="Normal 76 4 4 2" xfId="13952" xr:uid="{00000000-0005-0000-0000-000098360000}"/>
    <cellStyle name="Normal 76 4 5" xfId="13953" xr:uid="{00000000-0005-0000-0000-000099360000}"/>
    <cellStyle name="Normal 76 4 5 2" xfId="13954" xr:uid="{00000000-0005-0000-0000-00009A360000}"/>
    <cellStyle name="Normal 76 4 6" xfId="13955" xr:uid="{00000000-0005-0000-0000-00009B360000}"/>
    <cellStyle name="Normal 76 5" xfId="13956" xr:uid="{00000000-0005-0000-0000-00009C360000}"/>
    <cellStyle name="Normal 76 5 2" xfId="13957" xr:uid="{00000000-0005-0000-0000-00009D360000}"/>
    <cellStyle name="Normal 76 5 2 2" xfId="13958" xr:uid="{00000000-0005-0000-0000-00009E360000}"/>
    <cellStyle name="Normal 76 5 3" xfId="13959" xr:uid="{00000000-0005-0000-0000-00009F360000}"/>
    <cellStyle name="Normal 76 5 3 2" xfId="13960" xr:uid="{00000000-0005-0000-0000-0000A0360000}"/>
    <cellStyle name="Normal 76 5 4" xfId="13961" xr:uid="{00000000-0005-0000-0000-0000A1360000}"/>
    <cellStyle name="Normal 76 6" xfId="13962" xr:uid="{00000000-0005-0000-0000-0000A2360000}"/>
    <cellStyle name="Normal 76 6 2" xfId="13963" xr:uid="{00000000-0005-0000-0000-0000A3360000}"/>
    <cellStyle name="Normal 76 7" xfId="13964" xr:uid="{00000000-0005-0000-0000-0000A4360000}"/>
    <cellStyle name="Normal 76 7 2" xfId="13965" xr:uid="{00000000-0005-0000-0000-0000A5360000}"/>
    <cellStyle name="Normal 76 8" xfId="13966" xr:uid="{00000000-0005-0000-0000-0000A6360000}"/>
    <cellStyle name="Normal 76 8 2" xfId="13967" xr:uid="{00000000-0005-0000-0000-0000A7360000}"/>
    <cellStyle name="Normal 76 9" xfId="13968" xr:uid="{00000000-0005-0000-0000-0000A8360000}"/>
    <cellStyle name="Normal 77" xfId="13969" xr:uid="{00000000-0005-0000-0000-0000A9360000}"/>
    <cellStyle name="Normal 77 2" xfId="13970" xr:uid="{00000000-0005-0000-0000-0000AA360000}"/>
    <cellStyle name="Normal 77 2 2" xfId="13971" xr:uid="{00000000-0005-0000-0000-0000AB360000}"/>
    <cellStyle name="Normal 77 2 2 2" xfId="13972" xr:uid="{00000000-0005-0000-0000-0000AC360000}"/>
    <cellStyle name="Normal 77 2 2 2 2" xfId="13973" xr:uid="{00000000-0005-0000-0000-0000AD360000}"/>
    <cellStyle name="Normal 77 2 2 2 2 2" xfId="13974" xr:uid="{00000000-0005-0000-0000-0000AE360000}"/>
    <cellStyle name="Normal 77 2 2 2 3" xfId="13975" xr:uid="{00000000-0005-0000-0000-0000AF360000}"/>
    <cellStyle name="Normal 77 2 2 2 3 2" xfId="13976" xr:uid="{00000000-0005-0000-0000-0000B0360000}"/>
    <cellStyle name="Normal 77 2 2 2 4" xfId="13977" xr:uid="{00000000-0005-0000-0000-0000B1360000}"/>
    <cellStyle name="Normal 77 2 2 3" xfId="13978" xr:uid="{00000000-0005-0000-0000-0000B2360000}"/>
    <cellStyle name="Normal 77 2 2 3 2" xfId="13979" xr:uid="{00000000-0005-0000-0000-0000B3360000}"/>
    <cellStyle name="Normal 77 2 2 4" xfId="13980" xr:uid="{00000000-0005-0000-0000-0000B4360000}"/>
    <cellStyle name="Normal 77 2 2 4 2" xfId="13981" xr:uid="{00000000-0005-0000-0000-0000B5360000}"/>
    <cellStyle name="Normal 77 2 2 5" xfId="13982" xr:uid="{00000000-0005-0000-0000-0000B6360000}"/>
    <cellStyle name="Normal 77 2 2 5 2" xfId="13983" xr:uid="{00000000-0005-0000-0000-0000B7360000}"/>
    <cellStyle name="Normal 77 2 2 6" xfId="13984" xr:uid="{00000000-0005-0000-0000-0000B8360000}"/>
    <cellStyle name="Normal 77 2 3" xfId="13985" xr:uid="{00000000-0005-0000-0000-0000B9360000}"/>
    <cellStyle name="Normal 77 2 3 2" xfId="13986" xr:uid="{00000000-0005-0000-0000-0000BA360000}"/>
    <cellStyle name="Normal 77 2 3 2 2" xfId="13987" xr:uid="{00000000-0005-0000-0000-0000BB360000}"/>
    <cellStyle name="Normal 77 2 3 3" xfId="13988" xr:uid="{00000000-0005-0000-0000-0000BC360000}"/>
    <cellStyle name="Normal 77 2 3 3 2" xfId="13989" xr:uid="{00000000-0005-0000-0000-0000BD360000}"/>
    <cellStyle name="Normal 77 2 3 4" xfId="13990" xr:uid="{00000000-0005-0000-0000-0000BE360000}"/>
    <cellStyle name="Normal 77 2 4" xfId="13991" xr:uid="{00000000-0005-0000-0000-0000BF360000}"/>
    <cellStyle name="Normal 77 2 4 2" xfId="13992" xr:uid="{00000000-0005-0000-0000-0000C0360000}"/>
    <cellStyle name="Normal 77 2 5" xfId="13993" xr:uid="{00000000-0005-0000-0000-0000C1360000}"/>
    <cellStyle name="Normal 77 2 5 2" xfId="13994" xr:uid="{00000000-0005-0000-0000-0000C2360000}"/>
    <cellStyle name="Normal 77 2 6" xfId="13995" xr:uid="{00000000-0005-0000-0000-0000C3360000}"/>
    <cellStyle name="Normal 77 2 6 2" xfId="13996" xr:uid="{00000000-0005-0000-0000-0000C4360000}"/>
    <cellStyle name="Normal 77 2 7" xfId="13997" xr:uid="{00000000-0005-0000-0000-0000C5360000}"/>
    <cellStyle name="Normal 77 3" xfId="13998" xr:uid="{00000000-0005-0000-0000-0000C6360000}"/>
    <cellStyle name="Normal 77 3 2" xfId="13999" xr:uid="{00000000-0005-0000-0000-0000C7360000}"/>
    <cellStyle name="Normal 77 3 2 2" xfId="14000" xr:uid="{00000000-0005-0000-0000-0000C8360000}"/>
    <cellStyle name="Normal 77 3 2 2 2" xfId="14001" xr:uid="{00000000-0005-0000-0000-0000C9360000}"/>
    <cellStyle name="Normal 77 3 2 2 2 2" xfId="14002" xr:uid="{00000000-0005-0000-0000-0000CA360000}"/>
    <cellStyle name="Normal 77 3 2 2 3" xfId="14003" xr:uid="{00000000-0005-0000-0000-0000CB360000}"/>
    <cellStyle name="Normal 77 3 2 2 3 2" xfId="14004" xr:uid="{00000000-0005-0000-0000-0000CC360000}"/>
    <cellStyle name="Normal 77 3 2 2 4" xfId="14005" xr:uid="{00000000-0005-0000-0000-0000CD360000}"/>
    <cellStyle name="Normal 77 3 2 3" xfId="14006" xr:uid="{00000000-0005-0000-0000-0000CE360000}"/>
    <cellStyle name="Normal 77 3 2 3 2" xfId="14007" xr:uid="{00000000-0005-0000-0000-0000CF360000}"/>
    <cellStyle name="Normal 77 3 2 4" xfId="14008" xr:uid="{00000000-0005-0000-0000-0000D0360000}"/>
    <cellStyle name="Normal 77 3 2 4 2" xfId="14009" xr:uid="{00000000-0005-0000-0000-0000D1360000}"/>
    <cellStyle name="Normal 77 3 2 5" xfId="14010" xr:uid="{00000000-0005-0000-0000-0000D2360000}"/>
    <cellStyle name="Normal 77 3 2 5 2" xfId="14011" xr:uid="{00000000-0005-0000-0000-0000D3360000}"/>
    <cellStyle name="Normal 77 3 2 6" xfId="14012" xr:uid="{00000000-0005-0000-0000-0000D4360000}"/>
    <cellStyle name="Normal 77 3 3" xfId="14013" xr:uid="{00000000-0005-0000-0000-0000D5360000}"/>
    <cellStyle name="Normal 77 3 3 2" xfId="14014" xr:uid="{00000000-0005-0000-0000-0000D6360000}"/>
    <cellStyle name="Normal 77 3 3 2 2" xfId="14015" xr:uid="{00000000-0005-0000-0000-0000D7360000}"/>
    <cellStyle name="Normal 77 3 3 3" xfId="14016" xr:uid="{00000000-0005-0000-0000-0000D8360000}"/>
    <cellStyle name="Normal 77 3 3 3 2" xfId="14017" xr:uid="{00000000-0005-0000-0000-0000D9360000}"/>
    <cellStyle name="Normal 77 3 3 4" xfId="14018" xr:uid="{00000000-0005-0000-0000-0000DA360000}"/>
    <cellStyle name="Normal 77 3 4" xfId="14019" xr:uid="{00000000-0005-0000-0000-0000DB360000}"/>
    <cellStyle name="Normal 77 3 4 2" xfId="14020" xr:uid="{00000000-0005-0000-0000-0000DC360000}"/>
    <cellStyle name="Normal 77 3 5" xfId="14021" xr:uid="{00000000-0005-0000-0000-0000DD360000}"/>
    <cellStyle name="Normal 77 3 5 2" xfId="14022" xr:uid="{00000000-0005-0000-0000-0000DE360000}"/>
    <cellStyle name="Normal 77 3 6" xfId="14023" xr:uid="{00000000-0005-0000-0000-0000DF360000}"/>
    <cellStyle name="Normal 77 3 6 2" xfId="14024" xr:uid="{00000000-0005-0000-0000-0000E0360000}"/>
    <cellStyle name="Normal 77 3 7" xfId="14025" xr:uid="{00000000-0005-0000-0000-0000E1360000}"/>
    <cellStyle name="Normal 77 4" xfId="14026" xr:uid="{00000000-0005-0000-0000-0000E2360000}"/>
    <cellStyle name="Normal 77 4 2" xfId="14027" xr:uid="{00000000-0005-0000-0000-0000E3360000}"/>
    <cellStyle name="Normal 77 4 2 2" xfId="14028" xr:uid="{00000000-0005-0000-0000-0000E4360000}"/>
    <cellStyle name="Normal 77 4 2 2 2" xfId="14029" xr:uid="{00000000-0005-0000-0000-0000E5360000}"/>
    <cellStyle name="Normal 77 4 2 3" xfId="14030" xr:uid="{00000000-0005-0000-0000-0000E6360000}"/>
    <cellStyle name="Normal 77 4 2 3 2" xfId="14031" xr:uid="{00000000-0005-0000-0000-0000E7360000}"/>
    <cellStyle name="Normal 77 4 2 4" xfId="14032" xr:uid="{00000000-0005-0000-0000-0000E8360000}"/>
    <cellStyle name="Normal 77 4 3" xfId="14033" xr:uid="{00000000-0005-0000-0000-0000E9360000}"/>
    <cellStyle name="Normal 77 4 3 2" xfId="14034" xr:uid="{00000000-0005-0000-0000-0000EA360000}"/>
    <cellStyle name="Normal 77 4 4" xfId="14035" xr:uid="{00000000-0005-0000-0000-0000EB360000}"/>
    <cellStyle name="Normal 77 4 4 2" xfId="14036" xr:uid="{00000000-0005-0000-0000-0000EC360000}"/>
    <cellStyle name="Normal 77 4 5" xfId="14037" xr:uid="{00000000-0005-0000-0000-0000ED360000}"/>
    <cellStyle name="Normal 77 4 5 2" xfId="14038" xr:uid="{00000000-0005-0000-0000-0000EE360000}"/>
    <cellStyle name="Normal 77 4 6" xfId="14039" xr:uid="{00000000-0005-0000-0000-0000EF360000}"/>
    <cellStyle name="Normal 77 5" xfId="14040" xr:uid="{00000000-0005-0000-0000-0000F0360000}"/>
    <cellStyle name="Normal 77 5 2" xfId="14041" xr:uid="{00000000-0005-0000-0000-0000F1360000}"/>
    <cellStyle name="Normal 77 5 2 2" xfId="14042" xr:uid="{00000000-0005-0000-0000-0000F2360000}"/>
    <cellStyle name="Normal 77 5 3" xfId="14043" xr:uid="{00000000-0005-0000-0000-0000F3360000}"/>
    <cellStyle name="Normal 77 5 3 2" xfId="14044" xr:uid="{00000000-0005-0000-0000-0000F4360000}"/>
    <cellStyle name="Normal 77 5 4" xfId="14045" xr:uid="{00000000-0005-0000-0000-0000F5360000}"/>
    <cellStyle name="Normal 77 6" xfId="14046" xr:uid="{00000000-0005-0000-0000-0000F6360000}"/>
    <cellStyle name="Normal 77 6 2" xfId="14047" xr:uid="{00000000-0005-0000-0000-0000F7360000}"/>
    <cellStyle name="Normal 77 7" xfId="14048" xr:uid="{00000000-0005-0000-0000-0000F8360000}"/>
    <cellStyle name="Normal 77 7 2" xfId="14049" xr:uid="{00000000-0005-0000-0000-0000F9360000}"/>
    <cellStyle name="Normal 77 8" xfId="14050" xr:uid="{00000000-0005-0000-0000-0000FA360000}"/>
    <cellStyle name="Normal 77 8 2" xfId="14051" xr:uid="{00000000-0005-0000-0000-0000FB360000}"/>
    <cellStyle name="Normal 77 9" xfId="14052" xr:uid="{00000000-0005-0000-0000-0000FC360000}"/>
    <cellStyle name="Normal 78" xfId="14053" xr:uid="{00000000-0005-0000-0000-0000FD360000}"/>
    <cellStyle name="Normal 78 2" xfId="14054" xr:uid="{00000000-0005-0000-0000-0000FE360000}"/>
    <cellStyle name="Normal 78 2 2" xfId="14055" xr:uid="{00000000-0005-0000-0000-0000FF360000}"/>
    <cellStyle name="Normal 78 2 2 2" xfId="14056" xr:uid="{00000000-0005-0000-0000-000000370000}"/>
    <cellStyle name="Normal 78 2 2 2 2" xfId="14057" xr:uid="{00000000-0005-0000-0000-000001370000}"/>
    <cellStyle name="Normal 78 2 2 2 2 2" xfId="14058" xr:uid="{00000000-0005-0000-0000-000002370000}"/>
    <cellStyle name="Normal 78 2 2 2 3" xfId="14059" xr:uid="{00000000-0005-0000-0000-000003370000}"/>
    <cellStyle name="Normal 78 2 2 2 3 2" xfId="14060" xr:uid="{00000000-0005-0000-0000-000004370000}"/>
    <cellStyle name="Normal 78 2 2 2 4" xfId="14061" xr:uid="{00000000-0005-0000-0000-000005370000}"/>
    <cellStyle name="Normal 78 2 2 3" xfId="14062" xr:uid="{00000000-0005-0000-0000-000006370000}"/>
    <cellStyle name="Normal 78 2 2 3 2" xfId="14063" xr:uid="{00000000-0005-0000-0000-000007370000}"/>
    <cellStyle name="Normal 78 2 2 4" xfId="14064" xr:uid="{00000000-0005-0000-0000-000008370000}"/>
    <cellStyle name="Normal 78 2 2 4 2" xfId="14065" xr:uid="{00000000-0005-0000-0000-000009370000}"/>
    <cellStyle name="Normal 78 2 2 5" xfId="14066" xr:uid="{00000000-0005-0000-0000-00000A370000}"/>
    <cellStyle name="Normal 78 2 2 5 2" xfId="14067" xr:uid="{00000000-0005-0000-0000-00000B370000}"/>
    <cellStyle name="Normal 78 2 2 6" xfId="14068" xr:uid="{00000000-0005-0000-0000-00000C370000}"/>
    <cellStyle name="Normal 78 2 3" xfId="14069" xr:uid="{00000000-0005-0000-0000-00000D370000}"/>
    <cellStyle name="Normal 78 2 3 2" xfId="14070" xr:uid="{00000000-0005-0000-0000-00000E370000}"/>
    <cellStyle name="Normal 78 2 3 2 2" xfId="14071" xr:uid="{00000000-0005-0000-0000-00000F370000}"/>
    <cellStyle name="Normal 78 2 3 3" xfId="14072" xr:uid="{00000000-0005-0000-0000-000010370000}"/>
    <cellStyle name="Normal 78 2 3 3 2" xfId="14073" xr:uid="{00000000-0005-0000-0000-000011370000}"/>
    <cellStyle name="Normal 78 2 3 4" xfId="14074" xr:uid="{00000000-0005-0000-0000-000012370000}"/>
    <cellStyle name="Normal 78 2 4" xfId="14075" xr:uid="{00000000-0005-0000-0000-000013370000}"/>
    <cellStyle name="Normal 78 2 4 2" xfId="14076" xr:uid="{00000000-0005-0000-0000-000014370000}"/>
    <cellStyle name="Normal 78 2 5" xfId="14077" xr:uid="{00000000-0005-0000-0000-000015370000}"/>
    <cellStyle name="Normal 78 2 5 2" xfId="14078" xr:uid="{00000000-0005-0000-0000-000016370000}"/>
    <cellStyle name="Normal 78 2 6" xfId="14079" xr:uid="{00000000-0005-0000-0000-000017370000}"/>
    <cellStyle name="Normal 78 2 6 2" xfId="14080" xr:uid="{00000000-0005-0000-0000-000018370000}"/>
    <cellStyle name="Normal 78 2 7" xfId="14081" xr:uid="{00000000-0005-0000-0000-000019370000}"/>
    <cellStyle name="Normal 78 3" xfId="14082" xr:uid="{00000000-0005-0000-0000-00001A370000}"/>
    <cellStyle name="Normal 78 3 2" xfId="14083" xr:uid="{00000000-0005-0000-0000-00001B370000}"/>
    <cellStyle name="Normal 78 3 2 2" xfId="14084" xr:uid="{00000000-0005-0000-0000-00001C370000}"/>
    <cellStyle name="Normal 78 3 2 2 2" xfId="14085" xr:uid="{00000000-0005-0000-0000-00001D370000}"/>
    <cellStyle name="Normal 78 3 2 2 2 2" xfId="14086" xr:uid="{00000000-0005-0000-0000-00001E370000}"/>
    <cellStyle name="Normal 78 3 2 2 3" xfId="14087" xr:uid="{00000000-0005-0000-0000-00001F370000}"/>
    <cellStyle name="Normal 78 3 2 2 3 2" xfId="14088" xr:uid="{00000000-0005-0000-0000-000020370000}"/>
    <cellStyle name="Normal 78 3 2 2 4" xfId="14089" xr:uid="{00000000-0005-0000-0000-000021370000}"/>
    <cellStyle name="Normal 78 3 2 3" xfId="14090" xr:uid="{00000000-0005-0000-0000-000022370000}"/>
    <cellStyle name="Normal 78 3 2 3 2" xfId="14091" xr:uid="{00000000-0005-0000-0000-000023370000}"/>
    <cellStyle name="Normal 78 3 2 4" xfId="14092" xr:uid="{00000000-0005-0000-0000-000024370000}"/>
    <cellStyle name="Normal 78 3 2 4 2" xfId="14093" xr:uid="{00000000-0005-0000-0000-000025370000}"/>
    <cellStyle name="Normal 78 3 2 5" xfId="14094" xr:uid="{00000000-0005-0000-0000-000026370000}"/>
    <cellStyle name="Normal 78 3 2 5 2" xfId="14095" xr:uid="{00000000-0005-0000-0000-000027370000}"/>
    <cellStyle name="Normal 78 3 2 6" xfId="14096" xr:uid="{00000000-0005-0000-0000-000028370000}"/>
    <cellStyle name="Normal 78 3 3" xfId="14097" xr:uid="{00000000-0005-0000-0000-000029370000}"/>
    <cellStyle name="Normal 78 3 3 2" xfId="14098" xr:uid="{00000000-0005-0000-0000-00002A370000}"/>
    <cellStyle name="Normal 78 3 3 2 2" xfId="14099" xr:uid="{00000000-0005-0000-0000-00002B370000}"/>
    <cellStyle name="Normal 78 3 3 3" xfId="14100" xr:uid="{00000000-0005-0000-0000-00002C370000}"/>
    <cellStyle name="Normal 78 3 3 3 2" xfId="14101" xr:uid="{00000000-0005-0000-0000-00002D370000}"/>
    <cellStyle name="Normal 78 3 3 4" xfId="14102" xr:uid="{00000000-0005-0000-0000-00002E370000}"/>
    <cellStyle name="Normal 78 3 4" xfId="14103" xr:uid="{00000000-0005-0000-0000-00002F370000}"/>
    <cellStyle name="Normal 78 3 4 2" xfId="14104" xr:uid="{00000000-0005-0000-0000-000030370000}"/>
    <cellStyle name="Normal 78 3 5" xfId="14105" xr:uid="{00000000-0005-0000-0000-000031370000}"/>
    <cellStyle name="Normal 78 3 5 2" xfId="14106" xr:uid="{00000000-0005-0000-0000-000032370000}"/>
    <cellStyle name="Normal 78 3 6" xfId="14107" xr:uid="{00000000-0005-0000-0000-000033370000}"/>
    <cellStyle name="Normal 78 3 6 2" xfId="14108" xr:uid="{00000000-0005-0000-0000-000034370000}"/>
    <cellStyle name="Normal 78 3 7" xfId="14109" xr:uid="{00000000-0005-0000-0000-000035370000}"/>
    <cellStyle name="Normal 78 4" xfId="14110" xr:uid="{00000000-0005-0000-0000-000036370000}"/>
    <cellStyle name="Normal 78 4 2" xfId="14111" xr:uid="{00000000-0005-0000-0000-000037370000}"/>
    <cellStyle name="Normal 78 4 2 2" xfId="14112" xr:uid="{00000000-0005-0000-0000-000038370000}"/>
    <cellStyle name="Normal 78 4 2 2 2" xfId="14113" xr:uid="{00000000-0005-0000-0000-000039370000}"/>
    <cellStyle name="Normal 78 4 2 3" xfId="14114" xr:uid="{00000000-0005-0000-0000-00003A370000}"/>
    <cellStyle name="Normal 78 4 2 3 2" xfId="14115" xr:uid="{00000000-0005-0000-0000-00003B370000}"/>
    <cellStyle name="Normal 78 4 2 4" xfId="14116" xr:uid="{00000000-0005-0000-0000-00003C370000}"/>
    <cellStyle name="Normal 78 4 3" xfId="14117" xr:uid="{00000000-0005-0000-0000-00003D370000}"/>
    <cellStyle name="Normal 78 4 3 2" xfId="14118" xr:uid="{00000000-0005-0000-0000-00003E370000}"/>
    <cellStyle name="Normal 78 4 4" xfId="14119" xr:uid="{00000000-0005-0000-0000-00003F370000}"/>
    <cellStyle name="Normal 78 4 4 2" xfId="14120" xr:uid="{00000000-0005-0000-0000-000040370000}"/>
    <cellStyle name="Normal 78 4 5" xfId="14121" xr:uid="{00000000-0005-0000-0000-000041370000}"/>
    <cellStyle name="Normal 78 4 5 2" xfId="14122" xr:uid="{00000000-0005-0000-0000-000042370000}"/>
    <cellStyle name="Normal 78 4 6" xfId="14123" xr:uid="{00000000-0005-0000-0000-000043370000}"/>
    <cellStyle name="Normal 78 5" xfId="14124" xr:uid="{00000000-0005-0000-0000-000044370000}"/>
    <cellStyle name="Normal 78 5 2" xfId="14125" xr:uid="{00000000-0005-0000-0000-000045370000}"/>
    <cellStyle name="Normal 78 5 2 2" xfId="14126" xr:uid="{00000000-0005-0000-0000-000046370000}"/>
    <cellStyle name="Normal 78 5 3" xfId="14127" xr:uid="{00000000-0005-0000-0000-000047370000}"/>
    <cellStyle name="Normal 78 5 3 2" xfId="14128" xr:uid="{00000000-0005-0000-0000-000048370000}"/>
    <cellStyle name="Normal 78 5 4" xfId="14129" xr:uid="{00000000-0005-0000-0000-000049370000}"/>
    <cellStyle name="Normal 78 6" xfId="14130" xr:uid="{00000000-0005-0000-0000-00004A370000}"/>
    <cellStyle name="Normal 78 6 2" xfId="14131" xr:uid="{00000000-0005-0000-0000-00004B370000}"/>
    <cellStyle name="Normal 78 7" xfId="14132" xr:uid="{00000000-0005-0000-0000-00004C370000}"/>
    <cellStyle name="Normal 78 7 2" xfId="14133" xr:uid="{00000000-0005-0000-0000-00004D370000}"/>
    <cellStyle name="Normal 78 8" xfId="14134" xr:uid="{00000000-0005-0000-0000-00004E370000}"/>
    <cellStyle name="Normal 78 8 2" xfId="14135" xr:uid="{00000000-0005-0000-0000-00004F370000}"/>
    <cellStyle name="Normal 78 9" xfId="14136" xr:uid="{00000000-0005-0000-0000-000050370000}"/>
    <cellStyle name="Normal 79" xfId="14137" xr:uid="{00000000-0005-0000-0000-000051370000}"/>
    <cellStyle name="Normal 79 2" xfId="14138" xr:uid="{00000000-0005-0000-0000-000052370000}"/>
    <cellStyle name="Normal 79 2 2" xfId="14139" xr:uid="{00000000-0005-0000-0000-000053370000}"/>
    <cellStyle name="Normal 79 2 2 2" xfId="14140" xr:uid="{00000000-0005-0000-0000-000054370000}"/>
    <cellStyle name="Normal 79 2 2 2 2" xfId="14141" xr:uid="{00000000-0005-0000-0000-000055370000}"/>
    <cellStyle name="Normal 79 2 2 2 2 2" xfId="14142" xr:uid="{00000000-0005-0000-0000-000056370000}"/>
    <cellStyle name="Normal 79 2 2 2 3" xfId="14143" xr:uid="{00000000-0005-0000-0000-000057370000}"/>
    <cellStyle name="Normal 79 2 2 2 3 2" xfId="14144" xr:uid="{00000000-0005-0000-0000-000058370000}"/>
    <cellStyle name="Normal 79 2 2 2 4" xfId="14145" xr:uid="{00000000-0005-0000-0000-000059370000}"/>
    <cellStyle name="Normal 79 2 2 3" xfId="14146" xr:uid="{00000000-0005-0000-0000-00005A370000}"/>
    <cellStyle name="Normal 79 2 2 3 2" xfId="14147" xr:uid="{00000000-0005-0000-0000-00005B370000}"/>
    <cellStyle name="Normal 79 2 2 4" xfId="14148" xr:uid="{00000000-0005-0000-0000-00005C370000}"/>
    <cellStyle name="Normal 79 2 2 4 2" xfId="14149" xr:uid="{00000000-0005-0000-0000-00005D370000}"/>
    <cellStyle name="Normal 79 2 2 5" xfId="14150" xr:uid="{00000000-0005-0000-0000-00005E370000}"/>
    <cellStyle name="Normal 79 2 2 5 2" xfId="14151" xr:uid="{00000000-0005-0000-0000-00005F370000}"/>
    <cellStyle name="Normal 79 2 2 6" xfId="14152" xr:uid="{00000000-0005-0000-0000-000060370000}"/>
    <cellStyle name="Normal 79 2 3" xfId="14153" xr:uid="{00000000-0005-0000-0000-000061370000}"/>
    <cellStyle name="Normal 79 2 3 2" xfId="14154" xr:uid="{00000000-0005-0000-0000-000062370000}"/>
    <cellStyle name="Normal 79 2 3 2 2" xfId="14155" xr:uid="{00000000-0005-0000-0000-000063370000}"/>
    <cellStyle name="Normal 79 2 3 3" xfId="14156" xr:uid="{00000000-0005-0000-0000-000064370000}"/>
    <cellStyle name="Normal 79 2 3 3 2" xfId="14157" xr:uid="{00000000-0005-0000-0000-000065370000}"/>
    <cellStyle name="Normal 79 2 3 4" xfId="14158" xr:uid="{00000000-0005-0000-0000-000066370000}"/>
    <cellStyle name="Normal 79 2 4" xfId="14159" xr:uid="{00000000-0005-0000-0000-000067370000}"/>
    <cellStyle name="Normal 79 2 4 2" xfId="14160" xr:uid="{00000000-0005-0000-0000-000068370000}"/>
    <cellStyle name="Normal 79 2 5" xfId="14161" xr:uid="{00000000-0005-0000-0000-000069370000}"/>
    <cellStyle name="Normal 79 2 5 2" xfId="14162" xr:uid="{00000000-0005-0000-0000-00006A370000}"/>
    <cellStyle name="Normal 79 2 6" xfId="14163" xr:uid="{00000000-0005-0000-0000-00006B370000}"/>
    <cellStyle name="Normal 79 2 6 2" xfId="14164" xr:uid="{00000000-0005-0000-0000-00006C370000}"/>
    <cellStyle name="Normal 79 2 7" xfId="14165" xr:uid="{00000000-0005-0000-0000-00006D370000}"/>
    <cellStyle name="Normal 79 3" xfId="14166" xr:uid="{00000000-0005-0000-0000-00006E370000}"/>
    <cellStyle name="Normal 79 3 2" xfId="14167" xr:uid="{00000000-0005-0000-0000-00006F370000}"/>
    <cellStyle name="Normal 79 3 2 2" xfId="14168" xr:uid="{00000000-0005-0000-0000-000070370000}"/>
    <cellStyle name="Normal 79 3 2 2 2" xfId="14169" xr:uid="{00000000-0005-0000-0000-000071370000}"/>
    <cellStyle name="Normal 79 3 2 2 2 2" xfId="14170" xr:uid="{00000000-0005-0000-0000-000072370000}"/>
    <cellStyle name="Normal 79 3 2 2 3" xfId="14171" xr:uid="{00000000-0005-0000-0000-000073370000}"/>
    <cellStyle name="Normal 79 3 2 2 3 2" xfId="14172" xr:uid="{00000000-0005-0000-0000-000074370000}"/>
    <cellStyle name="Normal 79 3 2 2 4" xfId="14173" xr:uid="{00000000-0005-0000-0000-000075370000}"/>
    <cellStyle name="Normal 79 3 2 3" xfId="14174" xr:uid="{00000000-0005-0000-0000-000076370000}"/>
    <cellStyle name="Normal 79 3 2 3 2" xfId="14175" xr:uid="{00000000-0005-0000-0000-000077370000}"/>
    <cellStyle name="Normal 79 3 2 4" xfId="14176" xr:uid="{00000000-0005-0000-0000-000078370000}"/>
    <cellStyle name="Normal 79 3 2 4 2" xfId="14177" xr:uid="{00000000-0005-0000-0000-000079370000}"/>
    <cellStyle name="Normal 79 3 2 5" xfId="14178" xr:uid="{00000000-0005-0000-0000-00007A370000}"/>
    <cellStyle name="Normal 79 3 2 5 2" xfId="14179" xr:uid="{00000000-0005-0000-0000-00007B370000}"/>
    <cellStyle name="Normal 79 3 2 6" xfId="14180" xr:uid="{00000000-0005-0000-0000-00007C370000}"/>
    <cellStyle name="Normal 79 3 3" xfId="14181" xr:uid="{00000000-0005-0000-0000-00007D370000}"/>
    <cellStyle name="Normal 79 3 3 2" xfId="14182" xr:uid="{00000000-0005-0000-0000-00007E370000}"/>
    <cellStyle name="Normal 79 3 3 2 2" xfId="14183" xr:uid="{00000000-0005-0000-0000-00007F370000}"/>
    <cellStyle name="Normal 79 3 3 3" xfId="14184" xr:uid="{00000000-0005-0000-0000-000080370000}"/>
    <cellStyle name="Normal 79 3 3 3 2" xfId="14185" xr:uid="{00000000-0005-0000-0000-000081370000}"/>
    <cellStyle name="Normal 79 3 3 4" xfId="14186" xr:uid="{00000000-0005-0000-0000-000082370000}"/>
    <cellStyle name="Normal 79 3 4" xfId="14187" xr:uid="{00000000-0005-0000-0000-000083370000}"/>
    <cellStyle name="Normal 79 3 4 2" xfId="14188" xr:uid="{00000000-0005-0000-0000-000084370000}"/>
    <cellStyle name="Normal 79 3 5" xfId="14189" xr:uid="{00000000-0005-0000-0000-000085370000}"/>
    <cellStyle name="Normal 79 3 5 2" xfId="14190" xr:uid="{00000000-0005-0000-0000-000086370000}"/>
    <cellStyle name="Normal 79 3 6" xfId="14191" xr:uid="{00000000-0005-0000-0000-000087370000}"/>
    <cellStyle name="Normal 79 3 6 2" xfId="14192" xr:uid="{00000000-0005-0000-0000-000088370000}"/>
    <cellStyle name="Normal 79 3 7" xfId="14193" xr:uid="{00000000-0005-0000-0000-000089370000}"/>
    <cellStyle name="Normal 79 4" xfId="14194" xr:uid="{00000000-0005-0000-0000-00008A370000}"/>
    <cellStyle name="Normal 79 4 2" xfId="14195" xr:uid="{00000000-0005-0000-0000-00008B370000}"/>
    <cellStyle name="Normal 79 4 2 2" xfId="14196" xr:uid="{00000000-0005-0000-0000-00008C370000}"/>
    <cellStyle name="Normal 79 4 2 2 2" xfId="14197" xr:uid="{00000000-0005-0000-0000-00008D370000}"/>
    <cellStyle name="Normal 79 4 2 3" xfId="14198" xr:uid="{00000000-0005-0000-0000-00008E370000}"/>
    <cellStyle name="Normal 79 4 2 3 2" xfId="14199" xr:uid="{00000000-0005-0000-0000-00008F370000}"/>
    <cellStyle name="Normal 79 4 2 4" xfId="14200" xr:uid="{00000000-0005-0000-0000-000090370000}"/>
    <cellStyle name="Normal 79 4 3" xfId="14201" xr:uid="{00000000-0005-0000-0000-000091370000}"/>
    <cellStyle name="Normal 79 4 3 2" xfId="14202" xr:uid="{00000000-0005-0000-0000-000092370000}"/>
    <cellStyle name="Normal 79 4 4" xfId="14203" xr:uid="{00000000-0005-0000-0000-000093370000}"/>
    <cellStyle name="Normal 79 4 4 2" xfId="14204" xr:uid="{00000000-0005-0000-0000-000094370000}"/>
    <cellStyle name="Normal 79 4 5" xfId="14205" xr:uid="{00000000-0005-0000-0000-000095370000}"/>
    <cellStyle name="Normal 79 4 5 2" xfId="14206" xr:uid="{00000000-0005-0000-0000-000096370000}"/>
    <cellStyle name="Normal 79 4 6" xfId="14207" xr:uid="{00000000-0005-0000-0000-000097370000}"/>
    <cellStyle name="Normal 79 5" xfId="14208" xr:uid="{00000000-0005-0000-0000-000098370000}"/>
    <cellStyle name="Normal 79 5 2" xfId="14209" xr:uid="{00000000-0005-0000-0000-000099370000}"/>
    <cellStyle name="Normal 79 5 2 2" xfId="14210" xr:uid="{00000000-0005-0000-0000-00009A370000}"/>
    <cellStyle name="Normal 79 5 3" xfId="14211" xr:uid="{00000000-0005-0000-0000-00009B370000}"/>
    <cellStyle name="Normal 79 5 3 2" xfId="14212" xr:uid="{00000000-0005-0000-0000-00009C370000}"/>
    <cellStyle name="Normal 79 5 4" xfId="14213" xr:uid="{00000000-0005-0000-0000-00009D370000}"/>
    <cellStyle name="Normal 79 6" xfId="14214" xr:uid="{00000000-0005-0000-0000-00009E370000}"/>
    <cellStyle name="Normal 79 6 2" xfId="14215" xr:uid="{00000000-0005-0000-0000-00009F370000}"/>
    <cellStyle name="Normal 79 7" xfId="14216" xr:uid="{00000000-0005-0000-0000-0000A0370000}"/>
    <cellStyle name="Normal 79 7 2" xfId="14217" xr:uid="{00000000-0005-0000-0000-0000A1370000}"/>
    <cellStyle name="Normal 79 8" xfId="14218" xr:uid="{00000000-0005-0000-0000-0000A2370000}"/>
    <cellStyle name="Normal 79 8 2" xfId="14219" xr:uid="{00000000-0005-0000-0000-0000A3370000}"/>
    <cellStyle name="Normal 79 9" xfId="14220" xr:uid="{00000000-0005-0000-0000-0000A4370000}"/>
    <cellStyle name="Normal 8" xfId="14221" xr:uid="{00000000-0005-0000-0000-0000A5370000}"/>
    <cellStyle name="Normal 8 2" xfId="14222" xr:uid="{00000000-0005-0000-0000-0000A6370000}"/>
    <cellStyle name="Normal 8 2 2" xfId="14223" xr:uid="{00000000-0005-0000-0000-0000A7370000}"/>
    <cellStyle name="Normal 8 3" xfId="14224" xr:uid="{00000000-0005-0000-0000-0000A8370000}"/>
    <cellStyle name="Normal 8 3 2" xfId="14225" xr:uid="{00000000-0005-0000-0000-0000A9370000}"/>
    <cellStyle name="Normal 8 3 2 2" xfId="14226" xr:uid="{00000000-0005-0000-0000-0000AA370000}"/>
    <cellStyle name="Normal 8 3 2 2 2" xfId="14227" xr:uid="{00000000-0005-0000-0000-0000AB370000}"/>
    <cellStyle name="Normal 8 3 2 2 2 2" xfId="14228" xr:uid="{00000000-0005-0000-0000-0000AC370000}"/>
    <cellStyle name="Normal 8 3 2 2 2 2 2" xfId="14229" xr:uid="{00000000-0005-0000-0000-0000AD370000}"/>
    <cellStyle name="Normal 8 3 2 2 2 3" xfId="14230" xr:uid="{00000000-0005-0000-0000-0000AE370000}"/>
    <cellStyle name="Normal 8 3 2 2 2 3 2" xfId="14231" xr:uid="{00000000-0005-0000-0000-0000AF370000}"/>
    <cellStyle name="Normal 8 3 2 2 2 4" xfId="14232" xr:uid="{00000000-0005-0000-0000-0000B0370000}"/>
    <cellStyle name="Normal 8 3 2 2 3" xfId="14233" xr:uid="{00000000-0005-0000-0000-0000B1370000}"/>
    <cellStyle name="Normal 8 3 2 2 3 2" xfId="14234" xr:uid="{00000000-0005-0000-0000-0000B2370000}"/>
    <cellStyle name="Normal 8 3 2 2 4" xfId="14235" xr:uid="{00000000-0005-0000-0000-0000B3370000}"/>
    <cellStyle name="Normal 8 3 2 2 4 2" xfId="14236" xr:uid="{00000000-0005-0000-0000-0000B4370000}"/>
    <cellStyle name="Normal 8 3 2 2 5" xfId="14237" xr:uid="{00000000-0005-0000-0000-0000B5370000}"/>
    <cellStyle name="Normal 8 3 2 2 5 2" xfId="14238" xr:uid="{00000000-0005-0000-0000-0000B6370000}"/>
    <cellStyle name="Normal 8 3 2 2 6" xfId="14239" xr:uid="{00000000-0005-0000-0000-0000B7370000}"/>
    <cellStyle name="Normal 8 3 2 3" xfId="14240" xr:uid="{00000000-0005-0000-0000-0000B8370000}"/>
    <cellStyle name="Normal 8 3 2 3 2" xfId="14241" xr:uid="{00000000-0005-0000-0000-0000B9370000}"/>
    <cellStyle name="Normal 8 3 2 3 2 2" xfId="14242" xr:uid="{00000000-0005-0000-0000-0000BA370000}"/>
    <cellStyle name="Normal 8 3 2 3 3" xfId="14243" xr:uid="{00000000-0005-0000-0000-0000BB370000}"/>
    <cellStyle name="Normal 8 3 2 3 3 2" xfId="14244" xr:uid="{00000000-0005-0000-0000-0000BC370000}"/>
    <cellStyle name="Normal 8 3 2 3 4" xfId="14245" xr:uid="{00000000-0005-0000-0000-0000BD370000}"/>
    <cellStyle name="Normal 8 3 2 4" xfId="14246" xr:uid="{00000000-0005-0000-0000-0000BE370000}"/>
    <cellStyle name="Normal 8 3 2 4 2" xfId="14247" xr:uid="{00000000-0005-0000-0000-0000BF370000}"/>
    <cellStyle name="Normal 8 3 2 5" xfId="14248" xr:uid="{00000000-0005-0000-0000-0000C0370000}"/>
    <cellStyle name="Normal 8 3 2 5 2" xfId="14249" xr:uid="{00000000-0005-0000-0000-0000C1370000}"/>
    <cellStyle name="Normal 8 3 2 6" xfId="14250" xr:uid="{00000000-0005-0000-0000-0000C2370000}"/>
    <cellStyle name="Normal 8 3 2 6 2" xfId="14251" xr:uid="{00000000-0005-0000-0000-0000C3370000}"/>
    <cellStyle name="Normal 8 3 2 7" xfId="14252" xr:uid="{00000000-0005-0000-0000-0000C4370000}"/>
    <cellStyle name="Normal 8 3 3" xfId="14253" xr:uid="{00000000-0005-0000-0000-0000C5370000}"/>
    <cellStyle name="Normal 8 3 3 2" xfId="14254" xr:uid="{00000000-0005-0000-0000-0000C6370000}"/>
    <cellStyle name="Normal 8 3 3 2 2" xfId="14255" xr:uid="{00000000-0005-0000-0000-0000C7370000}"/>
    <cellStyle name="Normal 8 3 3 2 2 2" xfId="14256" xr:uid="{00000000-0005-0000-0000-0000C8370000}"/>
    <cellStyle name="Normal 8 3 3 2 2 2 2" xfId="14257" xr:uid="{00000000-0005-0000-0000-0000C9370000}"/>
    <cellStyle name="Normal 8 3 3 2 2 3" xfId="14258" xr:uid="{00000000-0005-0000-0000-0000CA370000}"/>
    <cellStyle name="Normal 8 3 3 2 2 3 2" xfId="14259" xr:uid="{00000000-0005-0000-0000-0000CB370000}"/>
    <cellStyle name="Normal 8 3 3 2 2 4" xfId="14260" xr:uid="{00000000-0005-0000-0000-0000CC370000}"/>
    <cellStyle name="Normal 8 3 3 2 3" xfId="14261" xr:uid="{00000000-0005-0000-0000-0000CD370000}"/>
    <cellStyle name="Normal 8 3 3 2 3 2" xfId="14262" xr:uid="{00000000-0005-0000-0000-0000CE370000}"/>
    <cellStyle name="Normal 8 3 3 2 4" xfId="14263" xr:uid="{00000000-0005-0000-0000-0000CF370000}"/>
    <cellStyle name="Normal 8 3 3 2 4 2" xfId="14264" xr:uid="{00000000-0005-0000-0000-0000D0370000}"/>
    <cellStyle name="Normal 8 3 3 2 5" xfId="14265" xr:uid="{00000000-0005-0000-0000-0000D1370000}"/>
    <cellStyle name="Normal 8 3 3 2 5 2" xfId="14266" xr:uid="{00000000-0005-0000-0000-0000D2370000}"/>
    <cellStyle name="Normal 8 3 3 2 6" xfId="14267" xr:uid="{00000000-0005-0000-0000-0000D3370000}"/>
    <cellStyle name="Normal 8 3 3 3" xfId="14268" xr:uid="{00000000-0005-0000-0000-0000D4370000}"/>
    <cellStyle name="Normal 8 3 3 3 2" xfId="14269" xr:uid="{00000000-0005-0000-0000-0000D5370000}"/>
    <cellStyle name="Normal 8 3 3 3 2 2" xfId="14270" xr:uid="{00000000-0005-0000-0000-0000D6370000}"/>
    <cellStyle name="Normal 8 3 3 3 3" xfId="14271" xr:uid="{00000000-0005-0000-0000-0000D7370000}"/>
    <cellStyle name="Normal 8 3 3 3 3 2" xfId="14272" xr:uid="{00000000-0005-0000-0000-0000D8370000}"/>
    <cellStyle name="Normal 8 3 3 3 4" xfId="14273" xr:uid="{00000000-0005-0000-0000-0000D9370000}"/>
    <cellStyle name="Normal 8 3 3 4" xfId="14274" xr:uid="{00000000-0005-0000-0000-0000DA370000}"/>
    <cellStyle name="Normal 8 3 3 4 2" xfId="14275" xr:uid="{00000000-0005-0000-0000-0000DB370000}"/>
    <cellStyle name="Normal 8 3 3 5" xfId="14276" xr:uid="{00000000-0005-0000-0000-0000DC370000}"/>
    <cellStyle name="Normal 8 3 3 5 2" xfId="14277" xr:uid="{00000000-0005-0000-0000-0000DD370000}"/>
    <cellStyle name="Normal 8 3 3 6" xfId="14278" xr:uid="{00000000-0005-0000-0000-0000DE370000}"/>
    <cellStyle name="Normal 8 3 3 6 2" xfId="14279" xr:uid="{00000000-0005-0000-0000-0000DF370000}"/>
    <cellStyle name="Normal 8 3 3 7" xfId="14280" xr:uid="{00000000-0005-0000-0000-0000E0370000}"/>
    <cellStyle name="Normal 8 3 4" xfId="14281" xr:uid="{00000000-0005-0000-0000-0000E1370000}"/>
    <cellStyle name="Normal 8 3 4 2" xfId="14282" xr:uid="{00000000-0005-0000-0000-0000E2370000}"/>
    <cellStyle name="Normal 8 3 4 2 2" xfId="14283" xr:uid="{00000000-0005-0000-0000-0000E3370000}"/>
    <cellStyle name="Normal 8 3 4 2 2 2" xfId="14284" xr:uid="{00000000-0005-0000-0000-0000E4370000}"/>
    <cellStyle name="Normal 8 3 4 2 3" xfId="14285" xr:uid="{00000000-0005-0000-0000-0000E5370000}"/>
    <cellStyle name="Normal 8 3 4 2 3 2" xfId="14286" xr:uid="{00000000-0005-0000-0000-0000E6370000}"/>
    <cellStyle name="Normal 8 3 4 2 4" xfId="14287" xr:uid="{00000000-0005-0000-0000-0000E7370000}"/>
    <cellStyle name="Normal 8 3 4 3" xfId="14288" xr:uid="{00000000-0005-0000-0000-0000E8370000}"/>
    <cellStyle name="Normal 8 3 4 3 2" xfId="14289" xr:uid="{00000000-0005-0000-0000-0000E9370000}"/>
    <cellStyle name="Normal 8 3 4 4" xfId="14290" xr:uid="{00000000-0005-0000-0000-0000EA370000}"/>
    <cellStyle name="Normal 8 3 4 4 2" xfId="14291" xr:uid="{00000000-0005-0000-0000-0000EB370000}"/>
    <cellStyle name="Normal 8 3 4 5" xfId="14292" xr:uid="{00000000-0005-0000-0000-0000EC370000}"/>
    <cellStyle name="Normal 8 3 4 5 2" xfId="14293" xr:uid="{00000000-0005-0000-0000-0000ED370000}"/>
    <cellStyle name="Normal 8 3 4 6" xfId="14294" xr:uid="{00000000-0005-0000-0000-0000EE370000}"/>
    <cellStyle name="Normal 8 3 5" xfId="14295" xr:uid="{00000000-0005-0000-0000-0000EF370000}"/>
    <cellStyle name="Normal 8 3 5 2" xfId="14296" xr:uid="{00000000-0005-0000-0000-0000F0370000}"/>
    <cellStyle name="Normal 8 3 5 2 2" xfId="14297" xr:uid="{00000000-0005-0000-0000-0000F1370000}"/>
    <cellStyle name="Normal 8 3 5 3" xfId="14298" xr:uid="{00000000-0005-0000-0000-0000F2370000}"/>
    <cellStyle name="Normal 8 3 5 3 2" xfId="14299" xr:uid="{00000000-0005-0000-0000-0000F3370000}"/>
    <cellStyle name="Normal 8 3 5 4" xfId="14300" xr:uid="{00000000-0005-0000-0000-0000F4370000}"/>
    <cellStyle name="Normal 8 3 6" xfId="14301" xr:uid="{00000000-0005-0000-0000-0000F5370000}"/>
    <cellStyle name="Normal 8 3 6 2" xfId="14302" xr:uid="{00000000-0005-0000-0000-0000F6370000}"/>
    <cellStyle name="Normal 8 3 7" xfId="14303" xr:uid="{00000000-0005-0000-0000-0000F7370000}"/>
    <cellStyle name="Normal 8 3 7 2" xfId="14304" xr:uid="{00000000-0005-0000-0000-0000F8370000}"/>
    <cellStyle name="Normal 8 3 8" xfId="14305" xr:uid="{00000000-0005-0000-0000-0000F9370000}"/>
    <cellStyle name="Normal 8 3 8 2" xfId="14306" xr:uid="{00000000-0005-0000-0000-0000FA370000}"/>
    <cellStyle name="Normal 8 3 9" xfId="14307" xr:uid="{00000000-0005-0000-0000-0000FB370000}"/>
    <cellStyle name="Normal 8 4" xfId="14308" xr:uid="{00000000-0005-0000-0000-0000FC370000}"/>
    <cellStyle name="Normal 80" xfId="14309" xr:uid="{00000000-0005-0000-0000-0000FD370000}"/>
    <cellStyle name="Normal 80 2" xfId="14310" xr:uid="{00000000-0005-0000-0000-0000FE370000}"/>
    <cellStyle name="Normal 80 2 2" xfId="14311" xr:uid="{00000000-0005-0000-0000-0000FF370000}"/>
    <cellStyle name="Normal 80 2 2 2" xfId="14312" xr:uid="{00000000-0005-0000-0000-000000380000}"/>
    <cellStyle name="Normal 80 2 2 2 2" xfId="14313" xr:uid="{00000000-0005-0000-0000-000001380000}"/>
    <cellStyle name="Normal 80 2 2 2 2 2" xfId="14314" xr:uid="{00000000-0005-0000-0000-000002380000}"/>
    <cellStyle name="Normal 80 2 2 2 3" xfId="14315" xr:uid="{00000000-0005-0000-0000-000003380000}"/>
    <cellStyle name="Normal 80 2 2 2 3 2" xfId="14316" xr:uid="{00000000-0005-0000-0000-000004380000}"/>
    <cellStyle name="Normal 80 2 2 2 4" xfId="14317" xr:uid="{00000000-0005-0000-0000-000005380000}"/>
    <cellStyle name="Normal 80 2 2 3" xfId="14318" xr:uid="{00000000-0005-0000-0000-000006380000}"/>
    <cellStyle name="Normal 80 2 2 3 2" xfId="14319" xr:uid="{00000000-0005-0000-0000-000007380000}"/>
    <cellStyle name="Normal 80 2 2 4" xfId="14320" xr:uid="{00000000-0005-0000-0000-000008380000}"/>
    <cellStyle name="Normal 80 2 2 4 2" xfId="14321" xr:uid="{00000000-0005-0000-0000-000009380000}"/>
    <cellStyle name="Normal 80 2 2 5" xfId="14322" xr:uid="{00000000-0005-0000-0000-00000A380000}"/>
    <cellStyle name="Normal 80 2 2 5 2" xfId="14323" xr:uid="{00000000-0005-0000-0000-00000B380000}"/>
    <cellStyle name="Normal 80 2 2 6" xfId="14324" xr:uid="{00000000-0005-0000-0000-00000C380000}"/>
    <cellStyle name="Normal 80 2 3" xfId="14325" xr:uid="{00000000-0005-0000-0000-00000D380000}"/>
    <cellStyle name="Normal 80 2 3 2" xfId="14326" xr:uid="{00000000-0005-0000-0000-00000E380000}"/>
    <cellStyle name="Normal 80 2 3 2 2" xfId="14327" xr:uid="{00000000-0005-0000-0000-00000F380000}"/>
    <cellStyle name="Normal 80 2 3 3" xfId="14328" xr:uid="{00000000-0005-0000-0000-000010380000}"/>
    <cellStyle name="Normal 80 2 3 3 2" xfId="14329" xr:uid="{00000000-0005-0000-0000-000011380000}"/>
    <cellStyle name="Normal 80 2 3 4" xfId="14330" xr:uid="{00000000-0005-0000-0000-000012380000}"/>
    <cellStyle name="Normal 80 2 4" xfId="14331" xr:uid="{00000000-0005-0000-0000-000013380000}"/>
    <cellStyle name="Normal 80 2 4 2" xfId="14332" xr:uid="{00000000-0005-0000-0000-000014380000}"/>
    <cellStyle name="Normal 80 2 5" xfId="14333" xr:uid="{00000000-0005-0000-0000-000015380000}"/>
    <cellStyle name="Normal 80 2 5 2" xfId="14334" xr:uid="{00000000-0005-0000-0000-000016380000}"/>
    <cellStyle name="Normal 80 2 6" xfId="14335" xr:uid="{00000000-0005-0000-0000-000017380000}"/>
    <cellStyle name="Normal 80 2 6 2" xfId="14336" xr:uid="{00000000-0005-0000-0000-000018380000}"/>
    <cellStyle name="Normal 80 2 7" xfId="14337" xr:uid="{00000000-0005-0000-0000-000019380000}"/>
    <cellStyle name="Normal 80 3" xfId="14338" xr:uid="{00000000-0005-0000-0000-00001A380000}"/>
    <cellStyle name="Normal 80 3 2" xfId="14339" xr:uid="{00000000-0005-0000-0000-00001B380000}"/>
    <cellStyle name="Normal 80 3 2 2" xfId="14340" xr:uid="{00000000-0005-0000-0000-00001C380000}"/>
    <cellStyle name="Normal 80 3 2 2 2" xfId="14341" xr:uid="{00000000-0005-0000-0000-00001D380000}"/>
    <cellStyle name="Normal 80 3 2 2 2 2" xfId="14342" xr:uid="{00000000-0005-0000-0000-00001E380000}"/>
    <cellStyle name="Normal 80 3 2 2 3" xfId="14343" xr:uid="{00000000-0005-0000-0000-00001F380000}"/>
    <cellStyle name="Normal 80 3 2 2 3 2" xfId="14344" xr:uid="{00000000-0005-0000-0000-000020380000}"/>
    <cellStyle name="Normal 80 3 2 2 4" xfId="14345" xr:uid="{00000000-0005-0000-0000-000021380000}"/>
    <cellStyle name="Normal 80 3 2 3" xfId="14346" xr:uid="{00000000-0005-0000-0000-000022380000}"/>
    <cellStyle name="Normal 80 3 2 3 2" xfId="14347" xr:uid="{00000000-0005-0000-0000-000023380000}"/>
    <cellStyle name="Normal 80 3 2 4" xfId="14348" xr:uid="{00000000-0005-0000-0000-000024380000}"/>
    <cellStyle name="Normal 80 3 2 4 2" xfId="14349" xr:uid="{00000000-0005-0000-0000-000025380000}"/>
    <cellStyle name="Normal 80 3 2 5" xfId="14350" xr:uid="{00000000-0005-0000-0000-000026380000}"/>
    <cellStyle name="Normal 80 3 2 5 2" xfId="14351" xr:uid="{00000000-0005-0000-0000-000027380000}"/>
    <cellStyle name="Normal 80 3 2 6" xfId="14352" xr:uid="{00000000-0005-0000-0000-000028380000}"/>
    <cellStyle name="Normal 80 3 3" xfId="14353" xr:uid="{00000000-0005-0000-0000-000029380000}"/>
    <cellStyle name="Normal 80 3 3 2" xfId="14354" xr:uid="{00000000-0005-0000-0000-00002A380000}"/>
    <cellStyle name="Normal 80 3 3 2 2" xfId="14355" xr:uid="{00000000-0005-0000-0000-00002B380000}"/>
    <cellStyle name="Normal 80 3 3 3" xfId="14356" xr:uid="{00000000-0005-0000-0000-00002C380000}"/>
    <cellStyle name="Normal 80 3 3 3 2" xfId="14357" xr:uid="{00000000-0005-0000-0000-00002D380000}"/>
    <cellStyle name="Normal 80 3 3 4" xfId="14358" xr:uid="{00000000-0005-0000-0000-00002E380000}"/>
    <cellStyle name="Normal 80 3 4" xfId="14359" xr:uid="{00000000-0005-0000-0000-00002F380000}"/>
    <cellStyle name="Normal 80 3 4 2" xfId="14360" xr:uid="{00000000-0005-0000-0000-000030380000}"/>
    <cellStyle name="Normal 80 3 5" xfId="14361" xr:uid="{00000000-0005-0000-0000-000031380000}"/>
    <cellStyle name="Normal 80 3 5 2" xfId="14362" xr:uid="{00000000-0005-0000-0000-000032380000}"/>
    <cellStyle name="Normal 80 3 6" xfId="14363" xr:uid="{00000000-0005-0000-0000-000033380000}"/>
    <cellStyle name="Normal 80 3 6 2" xfId="14364" xr:uid="{00000000-0005-0000-0000-000034380000}"/>
    <cellStyle name="Normal 80 3 7" xfId="14365" xr:uid="{00000000-0005-0000-0000-000035380000}"/>
    <cellStyle name="Normal 80 4" xfId="14366" xr:uid="{00000000-0005-0000-0000-000036380000}"/>
    <cellStyle name="Normal 80 4 2" xfId="14367" xr:uid="{00000000-0005-0000-0000-000037380000}"/>
    <cellStyle name="Normal 80 4 2 2" xfId="14368" xr:uid="{00000000-0005-0000-0000-000038380000}"/>
    <cellStyle name="Normal 80 4 2 2 2" xfId="14369" xr:uid="{00000000-0005-0000-0000-000039380000}"/>
    <cellStyle name="Normal 80 4 2 3" xfId="14370" xr:uid="{00000000-0005-0000-0000-00003A380000}"/>
    <cellStyle name="Normal 80 4 2 3 2" xfId="14371" xr:uid="{00000000-0005-0000-0000-00003B380000}"/>
    <cellStyle name="Normal 80 4 2 4" xfId="14372" xr:uid="{00000000-0005-0000-0000-00003C380000}"/>
    <cellStyle name="Normal 80 4 3" xfId="14373" xr:uid="{00000000-0005-0000-0000-00003D380000}"/>
    <cellStyle name="Normal 80 4 3 2" xfId="14374" xr:uid="{00000000-0005-0000-0000-00003E380000}"/>
    <cellStyle name="Normal 80 4 4" xfId="14375" xr:uid="{00000000-0005-0000-0000-00003F380000}"/>
    <cellStyle name="Normal 80 4 4 2" xfId="14376" xr:uid="{00000000-0005-0000-0000-000040380000}"/>
    <cellStyle name="Normal 80 4 5" xfId="14377" xr:uid="{00000000-0005-0000-0000-000041380000}"/>
    <cellStyle name="Normal 80 4 5 2" xfId="14378" xr:uid="{00000000-0005-0000-0000-000042380000}"/>
    <cellStyle name="Normal 80 4 6" xfId="14379" xr:uid="{00000000-0005-0000-0000-000043380000}"/>
    <cellStyle name="Normal 80 5" xfId="14380" xr:uid="{00000000-0005-0000-0000-000044380000}"/>
    <cellStyle name="Normal 80 5 2" xfId="14381" xr:uid="{00000000-0005-0000-0000-000045380000}"/>
    <cellStyle name="Normal 80 5 2 2" xfId="14382" xr:uid="{00000000-0005-0000-0000-000046380000}"/>
    <cellStyle name="Normal 80 5 3" xfId="14383" xr:uid="{00000000-0005-0000-0000-000047380000}"/>
    <cellStyle name="Normal 80 5 3 2" xfId="14384" xr:uid="{00000000-0005-0000-0000-000048380000}"/>
    <cellStyle name="Normal 80 5 4" xfId="14385" xr:uid="{00000000-0005-0000-0000-000049380000}"/>
    <cellStyle name="Normal 80 6" xfId="14386" xr:uid="{00000000-0005-0000-0000-00004A380000}"/>
    <cellStyle name="Normal 80 6 2" xfId="14387" xr:uid="{00000000-0005-0000-0000-00004B380000}"/>
    <cellStyle name="Normal 80 7" xfId="14388" xr:uid="{00000000-0005-0000-0000-00004C380000}"/>
    <cellStyle name="Normal 80 7 2" xfId="14389" xr:uid="{00000000-0005-0000-0000-00004D380000}"/>
    <cellStyle name="Normal 80 8" xfId="14390" xr:uid="{00000000-0005-0000-0000-00004E380000}"/>
    <cellStyle name="Normal 80 8 2" xfId="14391" xr:uid="{00000000-0005-0000-0000-00004F380000}"/>
    <cellStyle name="Normal 80 9" xfId="14392" xr:uid="{00000000-0005-0000-0000-000050380000}"/>
    <cellStyle name="Normal 81" xfId="14393" xr:uid="{00000000-0005-0000-0000-000051380000}"/>
    <cellStyle name="Normal 81 2" xfId="14394" xr:uid="{00000000-0005-0000-0000-000052380000}"/>
    <cellStyle name="Normal 81 2 2" xfId="14395" xr:uid="{00000000-0005-0000-0000-000053380000}"/>
    <cellStyle name="Normal 81 2 2 2" xfId="14396" xr:uid="{00000000-0005-0000-0000-000054380000}"/>
    <cellStyle name="Normal 81 2 2 2 2" xfId="14397" xr:uid="{00000000-0005-0000-0000-000055380000}"/>
    <cellStyle name="Normal 81 2 2 2 2 2" xfId="14398" xr:uid="{00000000-0005-0000-0000-000056380000}"/>
    <cellStyle name="Normal 81 2 2 2 3" xfId="14399" xr:uid="{00000000-0005-0000-0000-000057380000}"/>
    <cellStyle name="Normal 81 2 2 2 3 2" xfId="14400" xr:uid="{00000000-0005-0000-0000-000058380000}"/>
    <cellStyle name="Normal 81 2 2 2 4" xfId="14401" xr:uid="{00000000-0005-0000-0000-000059380000}"/>
    <cellStyle name="Normal 81 2 2 3" xfId="14402" xr:uid="{00000000-0005-0000-0000-00005A380000}"/>
    <cellStyle name="Normal 81 2 2 3 2" xfId="14403" xr:uid="{00000000-0005-0000-0000-00005B380000}"/>
    <cellStyle name="Normal 81 2 2 4" xfId="14404" xr:uid="{00000000-0005-0000-0000-00005C380000}"/>
    <cellStyle name="Normal 81 2 2 4 2" xfId="14405" xr:uid="{00000000-0005-0000-0000-00005D380000}"/>
    <cellStyle name="Normal 81 2 2 5" xfId="14406" xr:uid="{00000000-0005-0000-0000-00005E380000}"/>
    <cellStyle name="Normal 81 2 2 5 2" xfId="14407" xr:uid="{00000000-0005-0000-0000-00005F380000}"/>
    <cellStyle name="Normal 81 2 2 6" xfId="14408" xr:uid="{00000000-0005-0000-0000-000060380000}"/>
    <cellStyle name="Normal 81 2 3" xfId="14409" xr:uid="{00000000-0005-0000-0000-000061380000}"/>
    <cellStyle name="Normal 81 2 3 2" xfId="14410" xr:uid="{00000000-0005-0000-0000-000062380000}"/>
    <cellStyle name="Normal 81 2 3 2 2" xfId="14411" xr:uid="{00000000-0005-0000-0000-000063380000}"/>
    <cellStyle name="Normal 81 2 3 3" xfId="14412" xr:uid="{00000000-0005-0000-0000-000064380000}"/>
    <cellStyle name="Normal 81 2 3 3 2" xfId="14413" xr:uid="{00000000-0005-0000-0000-000065380000}"/>
    <cellStyle name="Normal 81 2 3 4" xfId="14414" xr:uid="{00000000-0005-0000-0000-000066380000}"/>
    <cellStyle name="Normal 81 2 4" xfId="14415" xr:uid="{00000000-0005-0000-0000-000067380000}"/>
    <cellStyle name="Normal 81 2 4 2" xfId="14416" xr:uid="{00000000-0005-0000-0000-000068380000}"/>
    <cellStyle name="Normal 81 2 5" xfId="14417" xr:uid="{00000000-0005-0000-0000-000069380000}"/>
    <cellStyle name="Normal 81 2 5 2" xfId="14418" xr:uid="{00000000-0005-0000-0000-00006A380000}"/>
    <cellStyle name="Normal 81 2 6" xfId="14419" xr:uid="{00000000-0005-0000-0000-00006B380000}"/>
    <cellStyle name="Normal 81 2 6 2" xfId="14420" xr:uid="{00000000-0005-0000-0000-00006C380000}"/>
    <cellStyle name="Normal 81 2 7" xfId="14421" xr:uid="{00000000-0005-0000-0000-00006D380000}"/>
    <cellStyle name="Normal 81 3" xfId="14422" xr:uid="{00000000-0005-0000-0000-00006E380000}"/>
    <cellStyle name="Normal 81 3 2" xfId="14423" xr:uid="{00000000-0005-0000-0000-00006F380000}"/>
    <cellStyle name="Normal 81 3 2 2" xfId="14424" xr:uid="{00000000-0005-0000-0000-000070380000}"/>
    <cellStyle name="Normal 81 3 2 2 2" xfId="14425" xr:uid="{00000000-0005-0000-0000-000071380000}"/>
    <cellStyle name="Normal 81 3 2 2 2 2" xfId="14426" xr:uid="{00000000-0005-0000-0000-000072380000}"/>
    <cellStyle name="Normal 81 3 2 2 3" xfId="14427" xr:uid="{00000000-0005-0000-0000-000073380000}"/>
    <cellStyle name="Normal 81 3 2 2 3 2" xfId="14428" xr:uid="{00000000-0005-0000-0000-000074380000}"/>
    <cellStyle name="Normal 81 3 2 2 4" xfId="14429" xr:uid="{00000000-0005-0000-0000-000075380000}"/>
    <cellStyle name="Normal 81 3 2 3" xfId="14430" xr:uid="{00000000-0005-0000-0000-000076380000}"/>
    <cellStyle name="Normal 81 3 2 3 2" xfId="14431" xr:uid="{00000000-0005-0000-0000-000077380000}"/>
    <cellStyle name="Normal 81 3 2 4" xfId="14432" xr:uid="{00000000-0005-0000-0000-000078380000}"/>
    <cellStyle name="Normal 81 3 2 4 2" xfId="14433" xr:uid="{00000000-0005-0000-0000-000079380000}"/>
    <cellStyle name="Normal 81 3 2 5" xfId="14434" xr:uid="{00000000-0005-0000-0000-00007A380000}"/>
    <cellStyle name="Normal 81 3 2 5 2" xfId="14435" xr:uid="{00000000-0005-0000-0000-00007B380000}"/>
    <cellStyle name="Normal 81 3 2 6" xfId="14436" xr:uid="{00000000-0005-0000-0000-00007C380000}"/>
    <cellStyle name="Normal 81 3 3" xfId="14437" xr:uid="{00000000-0005-0000-0000-00007D380000}"/>
    <cellStyle name="Normal 81 3 3 2" xfId="14438" xr:uid="{00000000-0005-0000-0000-00007E380000}"/>
    <cellStyle name="Normal 81 3 3 2 2" xfId="14439" xr:uid="{00000000-0005-0000-0000-00007F380000}"/>
    <cellStyle name="Normal 81 3 3 3" xfId="14440" xr:uid="{00000000-0005-0000-0000-000080380000}"/>
    <cellStyle name="Normal 81 3 3 3 2" xfId="14441" xr:uid="{00000000-0005-0000-0000-000081380000}"/>
    <cellStyle name="Normal 81 3 3 4" xfId="14442" xr:uid="{00000000-0005-0000-0000-000082380000}"/>
    <cellStyle name="Normal 81 3 4" xfId="14443" xr:uid="{00000000-0005-0000-0000-000083380000}"/>
    <cellStyle name="Normal 81 3 4 2" xfId="14444" xr:uid="{00000000-0005-0000-0000-000084380000}"/>
    <cellStyle name="Normal 81 3 5" xfId="14445" xr:uid="{00000000-0005-0000-0000-000085380000}"/>
    <cellStyle name="Normal 81 3 5 2" xfId="14446" xr:uid="{00000000-0005-0000-0000-000086380000}"/>
    <cellStyle name="Normal 81 3 6" xfId="14447" xr:uid="{00000000-0005-0000-0000-000087380000}"/>
    <cellStyle name="Normal 81 3 6 2" xfId="14448" xr:uid="{00000000-0005-0000-0000-000088380000}"/>
    <cellStyle name="Normal 81 3 7" xfId="14449" xr:uid="{00000000-0005-0000-0000-000089380000}"/>
    <cellStyle name="Normal 81 4" xfId="14450" xr:uid="{00000000-0005-0000-0000-00008A380000}"/>
    <cellStyle name="Normal 81 4 2" xfId="14451" xr:uid="{00000000-0005-0000-0000-00008B380000}"/>
    <cellStyle name="Normal 81 4 2 2" xfId="14452" xr:uid="{00000000-0005-0000-0000-00008C380000}"/>
    <cellStyle name="Normal 81 4 2 2 2" xfId="14453" xr:uid="{00000000-0005-0000-0000-00008D380000}"/>
    <cellStyle name="Normal 81 4 2 3" xfId="14454" xr:uid="{00000000-0005-0000-0000-00008E380000}"/>
    <cellStyle name="Normal 81 4 2 3 2" xfId="14455" xr:uid="{00000000-0005-0000-0000-00008F380000}"/>
    <cellStyle name="Normal 81 4 2 4" xfId="14456" xr:uid="{00000000-0005-0000-0000-000090380000}"/>
    <cellStyle name="Normal 81 4 3" xfId="14457" xr:uid="{00000000-0005-0000-0000-000091380000}"/>
    <cellStyle name="Normal 81 4 3 2" xfId="14458" xr:uid="{00000000-0005-0000-0000-000092380000}"/>
    <cellStyle name="Normal 81 4 4" xfId="14459" xr:uid="{00000000-0005-0000-0000-000093380000}"/>
    <cellStyle name="Normal 81 4 4 2" xfId="14460" xr:uid="{00000000-0005-0000-0000-000094380000}"/>
    <cellStyle name="Normal 81 4 5" xfId="14461" xr:uid="{00000000-0005-0000-0000-000095380000}"/>
    <cellStyle name="Normal 81 4 5 2" xfId="14462" xr:uid="{00000000-0005-0000-0000-000096380000}"/>
    <cellStyle name="Normal 81 4 6" xfId="14463" xr:uid="{00000000-0005-0000-0000-000097380000}"/>
    <cellStyle name="Normal 81 5" xfId="14464" xr:uid="{00000000-0005-0000-0000-000098380000}"/>
    <cellStyle name="Normal 81 5 2" xfId="14465" xr:uid="{00000000-0005-0000-0000-000099380000}"/>
    <cellStyle name="Normal 81 5 2 2" xfId="14466" xr:uid="{00000000-0005-0000-0000-00009A380000}"/>
    <cellStyle name="Normal 81 5 3" xfId="14467" xr:uid="{00000000-0005-0000-0000-00009B380000}"/>
    <cellStyle name="Normal 81 5 3 2" xfId="14468" xr:uid="{00000000-0005-0000-0000-00009C380000}"/>
    <cellStyle name="Normal 81 5 4" xfId="14469" xr:uid="{00000000-0005-0000-0000-00009D380000}"/>
    <cellStyle name="Normal 81 6" xfId="14470" xr:uid="{00000000-0005-0000-0000-00009E380000}"/>
    <cellStyle name="Normal 81 6 2" xfId="14471" xr:uid="{00000000-0005-0000-0000-00009F380000}"/>
    <cellStyle name="Normal 81 7" xfId="14472" xr:uid="{00000000-0005-0000-0000-0000A0380000}"/>
    <cellStyle name="Normal 81 7 2" xfId="14473" xr:uid="{00000000-0005-0000-0000-0000A1380000}"/>
    <cellStyle name="Normal 81 8" xfId="14474" xr:uid="{00000000-0005-0000-0000-0000A2380000}"/>
    <cellStyle name="Normal 81 8 2" xfId="14475" xr:uid="{00000000-0005-0000-0000-0000A3380000}"/>
    <cellStyle name="Normal 81 9" xfId="14476" xr:uid="{00000000-0005-0000-0000-0000A4380000}"/>
    <cellStyle name="Normal 82" xfId="14477" xr:uid="{00000000-0005-0000-0000-0000A5380000}"/>
    <cellStyle name="Normal 82 2" xfId="14478" xr:uid="{00000000-0005-0000-0000-0000A6380000}"/>
    <cellStyle name="Normal 82 2 2" xfId="14479" xr:uid="{00000000-0005-0000-0000-0000A7380000}"/>
    <cellStyle name="Normal 82 2 2 2" xfId="14480" xr:uid="{00000000-0005-0000-0000-0000A8380000}"/>
    <cellStyle name="Normal 82 2 2 2 2" xfId="14481" xr:uid="{00000000-0005-0000-0000-0000A9380000}"/>
    <cellStyle name="Normal 82 2 2 2 2 2" xfId="14482" xr:uid="{00000000-0005-0000-0000-0000AA380000}"/>
    <cellStyle name="Normal 82 2 2 2 3" xfId="14483" xr:uid="{00000000-0005-0000-0000-0000AB380000}"/>
    <cellStyle name="Normal 82 2 2 2 3 2" xfId="14484" xr:uid="{00000000-0005-0000-0000-0000AC380000}"/>
    <cellStyle name="Normal 82 2 2 2 4" xfId="14485" xr:uid="{00000000-0005-0000-0000-0000AD380000}"/>
    <cellStyle name="Normal 82 2 2 3" xfId="14486" xr:uid="{00000000-0005-0000-0000-0000AE380000}"/>
    <cellStyle name="Normal 82 2 2 3 2" xfId="14487" xr:uid="{00000000-0005-0000-0000-0000AF380000}"/>
    <cellStyle name="Normal 82 2 2 4" xfId="14488" xr:uid="{00000000-0005-0000-0000-0000B0380000}"/>
    <cellStyle name="Normal 82 2 2 4 2" xfId="14489" xr:uid="{00000000-0005-0000-0000-0000B1380000}"/>
    <cellStyle name="Normal 82 2 2 5" xfId="14490" xr:uid="{00000000-0005-0000-0000-0000B2380000}"/>
    <cellStyle name="Normal 82 2 2 5 2" xfId="14491" xr:uid="{00000000-0005-0000-0000-0000B3380000}"/>
    <cellStyle name="Normal 82 2 2 6" xfId="14492" xr:uid="{00000000-0005-0000-0000-0000B4380000}"/>
    <cellStyle name="Normal 82 2 3" xfId="14493" xr:uid="{00000000-0005-0000-0000-0000B5380000}"/>
    <cellStyle name="Normal 82 2 3 2" xfId="14494" xr:uid="{00000000-0005-0000-0000-0000B6380000}"/>
    <cellStyle name="Normal 82 2 3 2 2" xfId="14495" xr:uid="{00000000-0005-0000-0000-0000B7380000}"/>
    <cellStyle name="Normal 82 2 3 3" xfId="14496" xr:uid="{00000000-0005-0000-0000-0000B8380000}"/>
    <cellStyle name="Normal 82 2 3 3 2" xfId="14497" xr:uid="{00000000-0005-0000-0000-0000B9380000}"/>
    <cellStyle name="Normal 82 2 3 4" xfId="14498" xr:uid="{00000000-0005-0000-0000-0000BA380000}"/>
    <cellStyle name="Normal 82 2 4" xfId="14499" xr:uid="{00000000-0005-0000-0000-0000BB380000}"/>
    <cellStyle name="Normal 82 2 4 2" xfId="14500" xr:uid="{00000000-0005-0000-0000-0000BC380000}"/>
    <cellStyle name="Normal 82 2 5" xfId="14501" xr:uid="{00000000-0005-0000-0000-0000BD380000}"/>
    <cellStyle name="Normal 82 2 5 2" xfId="14502" xr:uid="{00000000-0005-0000-0000-0000BE380000}"/>
    <cellStyle name="Normal 82 2 6" xfId="14503" xr:uid="{00000000-0005-0000-0000-0000BF380000}"/>
    <cellStyle name="Normal 82 2 6 2" xfId="14504" xr:uid="{00000000-0005-0000-0000-0000C0380000}"/>
    <cellStyle name="Normal 82 2 7" xfId="14505" xr:uid="{00000000-0005-0000-0000-0000C1380000}"/>
    <cellStyle name="Normal 82 3" xfId="14506" xr:uid="{00000000-0005-0000-0000-0000C2380000}"/>
    <cellStyle name="Normal 82 3 2" xfId="14507" xr:uid="{00000000-0005-0000-0000-0000C3380000}"/>
    <cellStyle name="Normal 82 3 2 2" xfId="14508" xr:uid="{00000000-0005-0000-0000-0000C4380000}"/>
    <cellStyle name="Normal 82 3 2 2 2" xfId="14509" xr:uid="{00000000-0005-0000-0000-0000C5380000}"/>
    <cellStyle name="Normal 82 3 2 2 2 2" xfId="14510" xr:uid="{00000000-0005-0000-0000-0000C6380000}"/>
    <cellStyle name="Normal 82 3 2 2 3" xfId="14511" xr:uid="{00000000-0005-0000-0000-0000C7380000}"/>
    <cellStyle name="Normal 82 3 2 2 3 2" xfId="14512" xr:uid="{00000000-0005-0000-0000-0000C8380000}"/>
    <cellStyle name="Normal 82 3 2 2 4" xfId="14513" xr:uid="{00000000-0005-0000-0000-0000C9380000}"/>
    <cellStyle name="Normal 82 3 2 3" xfId="14514" xr:uid="{00000000-0005-0000-0000-0000CA380000}"/>
    <cellStyle name="Normal 82 3 2 3 2" xfId="14515" xr:uid="{00000000-0005-0000-0000-0000CB380000}"/>
    <cellStyle name="Normal 82 3 2 4" xfId="14516" xr:uid="{00000000-0005-0000-0000-0000CC380000}"/>
    <cellStyle name="Normal 82 3 2 4 2" xfId="14517" xr:uid="{00000000-0005-0000-0000-0000CD380000}"/>
    <cellStyle name="Normal 82 3 2 5" xfId="14518" xr:uid="{00000000-0005-0000-0000-0000CE380000}"/>
    <cellStyle name="Normal 82 3 2 5 2" xfId="14519" xr:uid="{00000000-0005-0000-0000-0000CF380000}"/>
    <cellStyle name="Normal 82 3 2 6" xfId="14520" xr:uid="{00000000-0005-0000-0000-0000D0380000}"/>
    <cellStyle name="Normal 82 3 3" xfId="14521" xr:uid="{00000000-0005-0000-0000-0000D1380000}"/>
    <cellStyle name="Normal 82 3 3 2" xfId="14522" xr:uid="{00000000-0005-0000-0000-0000D2380000}"/>
    <cellStyle name="Normal 82 3 3 2 2" xfId="14523" xr:uid="{00000000-0005-0000-0000-0000D3380000}"/>
    <cellStyle name="Normal 82 3 3 3" xfId="14524" xr:uid="{00000000-0005-0000-0000-0000D4380000}"/>
    <cellStyle name="Normal 82 3 3 3 2" xfId="14525" xr:uid="{00000000-0005-0000-0000-0000D5380000}"/>
    <cellStyle name="Normal 82 3 3 4" xfId="14526" xr:uid="{00000000-0005-0000-0000-0000D6380000}"/>
    <cellStyle name="Normal 82 3 4" xfId="14527" xr:uid="{00000000-0005-0000-0000-0000D7380000}"/>
    <cellStyle name="Normal 82 3 4 2" xfId="14528" xr:uid="{00000000-0005-0000-0000-0000D8380000}"/>
    <cellStyle name="Normal 82 3 5" xfId="14529" xr:uid="{00000000-0005-0000-0000-0000D9380000}"/>
    <cellStyle name="Normal 82 3 5 2" xfId="14530" xr:uid="{00000000-0005-0000-0000-0000DA380000}"/>
    <cellStyle name="Normal 82 3 6" xfId="14531" xr:uid="{00000000-0005-0000-0000-0000DB380000}"/>
    <cellStyle name="Normal 82 3 6 2" xfId="14532" xr:uid="{00000000-0005-0000-0000-0000DC380000}"/>
    <cellStyle name="Normal 82 3 7" xfId="14533" xr:uid="{00000000-0005-0000-0000-0000DD380000}"/>
    <cellStyle name="Normal 82 4" xfId="14534" xr:uid="{00000000-0005-0000-0000-0000DE380000}"/>
    <cellStyle name="Normal 82 4 2" xfId="14535" xr:uid="{00000000-0005-0000-0000-0000DF380000}"/>
    <cellStyle name="Normal 82 4 2 2" xfId="14536" xr:uid="{00000000-0005-0000-0000-0000E0380000}"/>
    <cellStyle name="Normal 82 4 2 2 2" xfId="14537" xr:uid="{00000000-0005-0000-0000-0000E1380000}"/>
    <cellStyle name="Normal 82 4 2 3" xfId="14538" xr:uid="{00000000-0005-0000-0000-0000E2380000}"/>
    <cellStyle name="Normal 82 4 2 3 2" xfId="14539" xr:uid="{00000000-0005-0000-0000-0000E3380000}"/>
    <cellStyle name="Normal 82 4 2 4" xfId="14540" xr:uid="{00000000-0005-0000-0000-0000E4380000}"/>
    <cellStyle name="Normal 82 4 3" xfId="14541" xr:uid="{00000000-0005-0000-0000-0000E5380000}"/>
    <cellStyle name="Normal 82 4 3 2" xfId="14542" xr:uid="{00000000-0005-0000-0000-0000E6380000}"/>
    <cellStyle name="Normal 82 4 4" xfId="14543" xr:uid="{00000000-0005-0000-0000-0000E7380000}"/>
    <cellStyle name="Normal 82 4 4 2" xfId="14544" xr:uid="{00000000-0005-0000-0000-0000E8380000}"/>
    <cellStyle name="Normal 82 4 5" xfId="14545" xr:uid="{00000000-0005-0000-0000-0000E9380000}"/>
    <cellStyle name="Normal 82 4 5 2" xfId="14546" xr:uid="{00000000-0005-0000-0000-0000EA380000}"/>
    <cellStyle name="Normal 82 4 6" xfId="14547" xr:uid="{00000000-0005-0000-0000-0000EB380000}"/>
    <cellStyle name="Normal 82 5" xfId="14548" xr:uid="{00000000-0005-0000-0000-0000EC380000}"/>
    <cellStyle name="Normal 82 5 2" xfId="14549" xr:uid="{00000000-0005-0000-0000-0000ED380000}"/>
    <cellStyle name="Normal 82 5 2 2" xfId="14550" xr:uid="{00000000-0005-0000-0000-0000EE380000}"/>
    <cellStyle name="Normal 82 5 3" xfId="14551" xr:uid="{00000000-0005-0000-0000-0000EF380000}"/>
    <cellStyle name="Normal 82 5 3 2" xfId="14552" xr:uid="{00000000-0005-0000-0000-0000F0380000}"/>
    <cellStyle name="Normal 82 5 4" xfId="14553" xr:uid="{00000000-0005-0000-0000-0000F1380000}"/>
    <cellStyle name="Normal 82 6" xfId="14554" xr:uid="{00000000-0005-0000-0000-0000F2380000}"/>
    <cellStyle name="Normal 82 6 2" xfId="14555" xr:uid="{00000000-0005-0000-0000-0000F3380000}"/>
    <cellStyle name="Normal 82 7" xfId="14556" xr:uid="{00000000-0005-0000-0000-0000F4380000}"/>
    <cellStyle name="Normal 82 7 2" xfId="14557" xr:uid="{00000000-0005-0000-0000-0000F5380000}"/>
    <cellStyle name="Normal 82 8" xfId="14558" xr:uid="{00000000-0005-0000-0000-0000F6380000}"/>
    <cellStyle name="Normal 82 8 2" xfId="14559" xr:uid="{00000000-0005-0000-0000-0000F7380000}"/>
    <cellStyle name="Normal 82 9" xfId="14560" xr:uid="{00000000-0005-0000-0000-0000F8380000}"/>
    <cellStyle name="Normal 83" xfId="14561" xr:uid="{00000000-0005-0000-0000-0000F9380000}"/>
    <cellStyle name="Normal 83 2" xfId="14562" xr:uid="{00000000-0005-0000-0000-0000FA380000}"/>
    <cellStyle name="Normal 83 2 2" xfId="14563" xr:uid="{00000000-0005-0000-0000-0000FB380000}"/>
    <cellStyle name="Normal 83 2 2 2" xfId="14564" xr:uid="{00000000-0005-0000-0000-0000FC380000}"/>
    <cellStyle name="Normal 83 2 2 2 2" xfId="14565" xr:uid="{00000000-0005-0000-0000-0000FD380000}"/>
    <cellStyle name="Normal 83 2 2 2 2 2" xfId="14566" xr:uid="{00000000-0005-0000-0000-0000FE380000}"/>
    <cellStyle name="Normal 83 2 2 2 3" xfId="14567" xr:uid="{00000000-0005-0000-0000-0000FF380000}"/>
    <cellStyle name="Normal 83 2 2 2 3 2" xfId="14568" xr:uid="{00000000-0005-0000-0000-000000390000}"/>
    <cellStyle name="Normal 83 2 2 2 4" xfId="14569" xr:uid="{00000000-0005-0000-0000-000001390000}"/>
    <cellStyle name="Normal 83 2 2 3" xfId="14570" xr:uid="{00000000-0005-0000-0000-000002390000}"/>
    <cellStyle name="Normal 83 2 2 3 2" xfId="14571" xr:uid="{00000000-0005-0000-0000-000003390000}"/>
    <cellStyle name="Normal 83 2 2 4" xfId="14572" xr:uid="{00000000-0005-0000-0000-000004390000}"/>
    <cellStyle name="Normal 83 2 2 4 2" xfId="14573" xr:uid="{00000000-0005-0000-0000-000005390000}"/>
    <cellStyle name="Normal 83 2 2 5" xfId="14574" xr:uid="{00000000-0005-0000-0000-000006390000}"/>
    <cellStyle name="Normal 83 2 2 5 2" xfId="14575" xr:uid="{00000000-0005-0000-0000-000007390000}"/>
    <cellStyle name="Normal 83 2 2 6" xfId="14576" xr:uid="{00000000-0005-0000-0000-000008390000}"/>
    <cellStyle name="Normal 83 2 3" xfId="14577" xr:uid="{00000000-0005-0000-0000-000009390000}"/>
    <cellStyle name="Normal 83 2 3 2" xfId="14578" xr:uid="{00000000-0005-0000-0000-00000A390000}"/>
    <cellStyle name="Normal 83 2 3 2 2" xfId="14579" xr:uid="{00000000-0005-0000-0000-00000B390000}"/>
    <cellStyle name="Normal 83 2 3 3" xfId="14580" xr:uid="{00000000-0005-0000-0000-00000C390000}"/>
    <cellStyle name="Normal 83 2 3 3 2" xfId="14581" xr:uid="{00000000-0005-0000-0000-00000D390000}"/>
    <cellStyle name="Normal 83 2 3 4" xfId="14582" xr:uid="{00000000-0005-0000-0000-00000E390000}"/>
    <cellStyle name="Normal 83 2 4" xfId="14583" xr:uid="{00000000-0005-0000-0000-00000F390000}"/>
    <cellStyle name="Normal 83 2 4 2" xfId="14584" xr:uid="{00000000-0005-0000-0000-000010390000}"/>
    <cellStyle name="Normal 83 2 5" xfId="14585" xr:uid="{00000000-0005-0000-0000-000011390000}"/>
    <cellStyle name="Normal 83 2 5 2" xfId="14586" xr:uid="{00000000-0005-0000-0000-000012390000}"/>
    <cellStyle name="Normal 83 2 6" xfId="14587" xr:uid="{00000000-0005-0000-0000-000013390000}"/>
    <cellStyle name="Normal 83 2 6 2" xfId="14588" xr:uid="{00000000-0005-0000-0000-000014390000}"/>
    <cellStyle name="Normal 83 2 7" xfId="14589" xr:uid="{00000000-0005-0000-0000-000015390000}"/>
    <cellStyle name="Normal 83 3" xfId="14590" xr:uid="{00000000-0005-0000-0000-000016390000}"/>
    <cellStyle name="Normal 83 3 2" xfId="14591" xr:uid="{00000000-0005-0000-0000-000017390000}"/>
    <cellStyle name="Normal 83 3 2 2" xfId="14592" xr:uid="{00000000-0005-0000-0000-000018390000}"/>
    <cellStyle name="Normal 83 3 2 2 2" xfId="14593" xr:uid="{00000000-0005-0000-0000-000019390000}"/>
    <cellStyle name="Normal 83 3 2 2 2 2" xfId="14594" xr:uid="{00000000-0005-0000-0000-00001A390000}"/>
    <cellStyle name="Normal 83 3 2 2 3" xfId="14595" xr:uid="{00000000-0005-0000-0000-00001B390000}"/>
    <cellStyle name="Normal 83 3 2 2 3 2" xfId="14596" xr:uid="{00000000-0005-0000-0000-00001C390000}"/>
    <cellStyle name="Normal 83 3 2 2 4" xfId="14597" xr:uid="{00000000-0005-0000-0000-00001D390000}"/>
    <cellStyle name="Normal 83 3 2 3" xfId="14598" xr:uid="{00000000-0005-0000-0000-00001E390000}"/>
    <cellStyle name="Normal 83 3 2 3 2" xfId="14599" xr:uid="{00000000-0005-0000-0000-00001F390000}"/>
    <cellStyle name="Normal 83 3 2 4" xfId="14600" xr:uid="{00000000-0005-0000-0000-000020390000}"/>
    <cellStyle name="Normal 83 3 2 4 2" xfId="14601" xr:uid="{00000000-0005-0000-0000-000021390000}"/>
    <cellStyle name="Normal 83 3 2 5" xfId="14602" xr:uid="{00000000-0005-0000-0000-000022390000}"/>
    <cellStyle name="Normal 83 3 2 5 2" xfId="14603" xr:uid="{00000000-0005-0000-0000-000023390000}"/>
    <cellStyle name="Normal 83 3 2 6" xfId="14604" xr:uid="{00000000-0005-0000-0000-000024390000}"/>
    <cellStyle name="Normal 83 3 3" xfId="14605" xr:uid="{00000000-0005-0000-0000-000025390000}"/>
    <cellStyle name="Normal 83 3 3 2" xfId="14606" xr:uid="{00000000-0005-0000-0000-000026390000}"/>
    <cellStyle name="Normal 83 3 3 2 2" xfId="14607" xr:uid="{00000000-0005-0000-0000-000027390000}"/>
    <cellStyle name="Normal 83 3 3 3" xfId="14608" xr:uid="{00000000-0005-0000-0000-000028390000}"/>
    <cellStyle name="Normal 83 3 3 3 2" xfId="14609" xr:uid="{00000000-0005-0000-0000-000029390000}"/>
    <cellStyle name="Normal 83 3 3 4" xfId="14610" xr:uid="{00000000-0005-0000-0000-00002A390000}"/>
    <cellStyle name="Normal 83 3 4" xfId="14611" xr:uid="{00000000-0005-0000-0000-00002B390000}"/>
    <cellStyle name="Normal 83 3 4 2" xfId="14612" xr:uid="{00000000-0005-0000-0000-00002C390000}"/>
    <cellStyle name="Normal 83 3 5" xfId="14613" xr:uid="{00000000-0005-0000-0000-00002D390000}"/>
    <cellStyle name="Normal 83 3 5 2" xfId="14614" xr:uid="{00000000-0005-0000-0000-00002E390000}"/>
    <cellStyle name="Normal 83 3 6" xfId="14615" xr:uid="{00000000-0005-0000-0000-00002F390000}"/>
    <cellStyle name="Normal 83 3 6 2" xfId="14616" xr:uid="{00000000-0005-0000-0000-000030390000}"/>
    <cellStyle name="Normal 83 3 7" xfId="14617" xr:uid="{00000000-0005-0000-0000-000031390000}"/>
    <cellStyle name="Normal 83 4" xfId="14618" xr:uid="{00000000-0005-0000-0000-000032390000}"/>
    <cellStyle name="Normal 83 4 2" xfId="14619" xr:uid="{00000000-0005-0000-0000-000033390000}"/>
    <cellStyle name="Normal 83 4 2 2" xfId="14620" xr:uid="{00000000-0005-0000-0000-000034390000}"/>
    <cellStyle name="Normal 83 4 2 2 2" xfId="14621" xr:uid="{00000000-0005-0000-0000-000035390000}"/>
    <cellStyle name="Normal 83 4 2 3" xfId="14622" xr:uid="{00000000-0005-0000-0000-000036390000}"/>
    <cellStyle name="Normal 83 4 2 3 2" xfId="14623" xr:uid="{00000000-0005-0000-0000-000037390000}"/>
    <cellStyle name="Normal 83 4 2 4" xfId="14624" xr:uid="{00000000-0005-0000-0000-000038390000}"/>
    <cellStyle name="Normal 83 4 3" xfId="14625" xr:uid="{00000000-0005-0000-0000-000039390000}"/>
    <cellStyle name="Normal 83 4 3 2" xfId="14626" xr:uid="{00000000-0005-0000-0000-00003A390000}"/>
    <cellStyle name="Normal 83 4 4" xfId="14627" xr:uid="{00000000-0005-0000-0000-00003B390000}"/>
    <cellStyle name="Normal 83 4 4 2" xfId="14628" xr:uid="{00000000-0005-0000-0000-00003C390000}"/>
    <cellStyle name="Normal 83 4 5" xfId="14629" xr:uid="{00000000-0005-0000-0000-00003D390000}"/>
    <cellStyle name="Normal 83 4 5 2" xfId="14630" xr:uid="{00000000-0005-0000-0000-00003E390000}"/>
    <cellStyle name="Normal 83 4 6" xfId="14631" xr:uid="{00000000-0005-0000-0000-00003F390000}"/>
    <cellStyle name="Normal 83 5" xfId="14632" xr:uid="{00000000-0005-0000-0000-000040390000}"/>
    <cellStyle name="Normal 83 5 2" xfId="14633" xr:uid="{00000000-0005-0000-0000-000041390000}"/>
    <cellStyle name="Normal 83 5 2 2" xfId="14634" xr:uid="{00000000-0005-0000-0000-000042390000}"/>
    <cellStyle name="Normal 83 5 3" xfId="14635" xr:uid="{00000000-0005-0000-0000-000043390000}"/>
    <cellStyle name="Normal 83 5 3 2" xfId="14636" xr:uid="{00000000-0005-0000-0000-000044390000}"/>
    <cellStyle name="Normal 83 5 4" xfId="14637" xr:uid="{00000000-0005-0000-0000-000045390000}"/>
    <cellStyle name="Normal 83 6" xfId="14638" xr:uid="{00000000-0005-0000-0000-000046390000}"/>
    <cellStyle name="Normal 83 6 2" xfId="14639" xr:uid="{00000000-0005-0000-0000-000047390000}"/>
    <cellStyle name="Normal 83 7" xfId="14640" xr:uid="{00000000-0005-0000-0000-000048390000}"/>
    <cellStyle name="Normal 83 7 2" xfId="14641" xr:uid="{00000000-0005-0000-0000-000049390000}"/>
    <cellStyle name="Normal 83 8" xfId="14642" xr:uid="{00000000-0005-0000-0000-00004A390000}"/>
    <cellStyle name="Normal 83 8 2" xfId="14643" xr:uid="{00000000-0005-0000-0000-00004B390000}"/>
    <cellStyle name="Normal 83 9" xfId="14644" xr:uid="{00000000-0005-0000-0000-00004C390000}"/>
    <cellStyle name="Normal 84" xfId="14645" xr:uid="{00000000-0005-0000-0000-00004D390000}"/>
    <cellStyle name="Normal 84 2" xfId="14646" xr:uid="{00000000-0005-0000-0000-00004E390000}"/>
    <cellStyle name="Normal 84 2 2" xfId="14647" xr:uid="{00000000-0005-0000-0000-00004F390000}"/>
    <cellStyle name="Normal 84 2 2 2" xfId="14648" xr:uid="{00000000-0005-0000-0000-000050390000}"/>
    <cellStyle name="Normal 84 2 2 2 2" xfId="14649" xr:uid="{00000000-0005-0000-0000-000051390000}"/>
    <cellStyle name="Normal 84 2 2 2 2 2" xfId="14650" xr:uid="{00000000-0005-0000-0000-000052390000}"/>
    <cellStyle name="Normal 84 2 2 2 3" xfId="14651" xr:uid="{00000000-0005-0000-0000-000053390000}"/>
    <cellStyle name="Normal 84 2 2 2 3 2" xfId="14652" xr:uid="{00000000-0005-0000-0000-000054390000}"/>
    <cellStyle name="Normal 84 2 2 2 4" xfId="14653" xr:uid="{00000000-0005-0000-0000-000055390000}"/>
    <cellStyle name="Normal 84 2 2 3" xfId="14654" xr:uid="{00000000-0005-0000-0000-000056390000}"/>
    <cellStyle name="Normal 84 2 2 3 2" xfId="14655" xr:uid="{00000000-0005-0000-0000-000057390000}"/>
    <cellStyle name="Normal 84 2 2 4" xfId="14656" xr:uid="{00000000-0005-0000-0000-000058390000}"/>
    <cellStyle name="Normal 84 2 2 4 2" xfId="14657" xr:uid="{00000000-0005-0000-0000-000059390000}"/>
    <cellStyle name="Normal 84 2 2 5" xfId="14658" xr:uid="{00000000-0005-0000-0000-00005A390000}"/>
    <cellStyle name="Normal 84 2 2 5 2" xfId="14659" xr:uid="{00000000-0005-0000-0000-00005B390000}"/>
    <cellStyle name="Normal 84 2 2 6" xfId="14660" xr:uid="{00000000-0005-0000-0000-00005C390000}"/>
    <cellStyle name="Normal 84 2 3" xfId="14661" xr:uid="{00000000-0005-0000-0000-00005D390000}"/>
    <cellStyle name="Normal 84 2 3 2" xfId="14662" xr:uid="{00000000-0005-0000-0000-00005E390000}"/>
    <cellStyle name="Normal 84 2 3 2 2" xfId="14663" xr:uid="{00000000-0005-0000-0000-00005F390000}"/>
    <cellStyle name="Normal 84 2 3 3" xfId="14664" xr:uid="{00000000-0005-0000-0000-000060390000}"/>
    <cellStyle name="Normal 84 2 3 3 2" xfId="14665" xr:uid="{00000000-0005-0000-0000-000061390000}"/>
    <cellStyle name="Normal 84 2 3 4" xfId="14666" xr:uid="{00000000-0005-0000-0000-000062390000}"/>
    <cellStyle name="Normal 84 2 4" xfId="14667" xr:uid="{00000000-0005-0000-0000-000063390000}"/>
    <cellStyle name="Normal 84 2 4 2" xfId="14668" xr:uid="{00000000-0005-0000-0000-000064390000}"/>
    <cellStyle name="Normal 84 2 5" xfId="14669" xr:uid="{00000000-0005-0000-0000-000065390000}"/>
    <cellStyle name="Normal 84 2 5 2" xfId="14670" xr:uid="{00000000-0005-0000-0000-000066390000}"/>
    <cellStyle name="Normal 84 2 6" xfId="14671" xr:uid="{00000000-0005-0000-0000-000067390000}"/>
    <cellStyle name="Normal 84 2 6 2" xfId="14672" xr:uid="{00000000-0005-0000-0000-000068390000}"/>
    <cellStyle name="Normal 84 2 7" xfId="14673" xr:uid="{00000000-0005-0000-0000-000069390000}"/>
    <cellStyle name="Normal 84 3" xfId="14674" xr:uid="{00000000-0005-0000-0000-00006A390000}"/>
    <cellStyle name="Normal 84 3 2" xfId="14675" xr:uid="{00000000-0005-0000-0000-00006B390000}"/>
    <cellStyle name="Normal 84 3 2 2" xfId="14676" xr:uid="{00000000-0005-0000-0000-00006C390000}"/>
    <cellStyle name="Normal 84 3 2 2 2" xfId="14677" xr:uid="{00000000-0005-0000-0000-00006D390000}"/>
    <cellStyle name="Normal 84 3 2 2 2 2" xfId="14678" xr:uid="{00000000-0005-0000-0000-00006E390000}"/>
    <cellStyle name="Normal 84 3 2 2 3" xfId="14679" xr:uid="{00000000-0005-0000-0000-00006F390000}"/>
    <cellStyle name="Normal 84 3 2 2 3 2" xfId="14680" xr:uid="{00000000-0005-0000-0000-000070390000}"/>
    <cellStyle name="Normal 84 3 2 2 4" xfId="14681" xr:uid="{00000000-0005-0000-0000-000071390000}"/>
    <cellStyle name="Normal 84 3 2 3" xfId="14682" xr:uid="{00000000-0005-0000-0000-000072390000}"/>
    <cellStyle name="Normal 84 3 2 3 2" xfId="14683" xr:uid="{00000000-0005-0000-0000-000073390000}"/>
    <cellStyle name="Normal 84 3 2 4" xfId="14684" xr:uid="{00000000-0005-0000-0000-000074390000}"/>
    <cellStyle name="Normal 84 3 2 4 2" xfId="14685" xr:uid="{00000000-0005-0000-0000-000075390000}"/>
    <cellStyle name="Normal 84 3 2 5" xfId="14686" xr:uid="{00000000-0005-0000-0000-000076390000}"/>
    <cellStyle name="Normal 84 3 2 5 2" xfId="14687" xr:uid="{00000000-0005-0000-0000-000077390000}"/>
    <cellStyle name="Normal 84 3 2 6" xfId="14688" xr:uid="{00000000-0005-0000-0000-000078390000}"/>
    <cellStyle name="Normal 84 3 3" xfId="14689" xr:uid="{00000000-0005-0000-0000-000079390000}"/>
    <cellStyle name="Normal 84 3 3 2" xfId="14690" xr:uid="{00000000-0005-0000-0000-00007A390000}"/>
    <cellStyle name="Normal 84 3 3 2 2" xfId="14691" xr:uid="{00000000-0005-0000-0000-00007B390000}"/>
    <cellStyle name="Normal 84 3 3 3" xfId="14692" xr:uid="{00000000-0005-0000-0000-00007C390000}"/>
    <cellStyle name="Normal 84 3 3 3 2" xfId="14693" xr:uid="{00000000-0005-0000-0000-00007D390000}"/>
    <cellStyle name="Normal 84 3 3 4" xfId="14694" xr:uid="{00000000-0005-0000-0000-00007E390000}"/>
    <cellStyle name="Normal 84 3 4" xfId="14695" xr:uid="{00000000-0005-0000-0000-00007F390000}"/>
    <cellStyle name="Normal 84 3 4 2" xfId="14696" xr:uid="{00000000-0005-0000-0000-000080390000}"/>
    <cellStyle name="Normal 84 3 5" xfId="14697" xr:uid="{00000000-0005-0000-0000-000081390000}"/>
    <cellStyle name="Normal 84 3 5 2" xfId="14698" xr:uid="{00000000-0005-0000-0000-000082390000}"/>
    <cellStyle name="Normal 84 3 6" xfId="14699" xr:uid="{00000000-0005-0000-0000-000083390000}"/>
    <cellStyle name="Normal 84 3 6 2" xfId="14700" xr:uid="{00000000-0005-0000-0000-000084390000}"/>
    <cellStyle name="Normal 84 3 7" xfId="14701" xr:uid="{00000000-0005-0000-0000-000085390000}"/>
    <cellStyle name="Normal 84 4" xfId="14702" xr:uid="{00000000-0005-0000-0000-000086390000}"/>
    <cellStyle name="Normal 84 4 2" xfId="14703" xr:uid="{00000000-0005-0000-0000-000087390000}"/>
    <cellStyle name="Normal 84 4 2 2" xfId="14704" xr:uid="{00000000-0005-0000-0000-000088390000}"/>
    <cellStyle name="Normal 84 4 2 2 2" xfId="14705" xr:uid="{00000000-0005-0000-0000-000089390000}"/>
    <cellStyle name="Normal 84 4 2 3" xfId="14706" xr:uid="{00000000-0005-0000-0000-00008A390000}"/>
    <cellStyle name="Normal 84 4 2 3 2" xfId="14707" xr:uid="{00000000-0005-0000-0000-00008B390000}"/>
    <cellStyle name="Normal 84 4 2 4" xfId="14708" xr:uid="{00000000-0005-0000-0000-00008C390000}"/>
    <cellStyle name="Normal 84 4 3" xfId="14709" xr:uid="{00000000-0005-0000-0000-00008D390000}"/>
    <cellStyle name="Normal 84 4 3 2" xfId="14710" xr:uid="{00000000-0005-0000-0000-00008E390000}"/>
    <cellStyle name="Normal 84 4 4" xfId="14711" xr:uid="{00000000-0005-0000-0000-00008F390000}"/>
    <cellStyle name="Normal 84 4 4 2" xfId="14712" xr:uid="{00000000-0005-0000-0000-000090390000}"/>
    <cellStyle name="Normal 84 4 5" xfId="14713" xr:uid="{00000000-0005-0000-0000-000091390000}"/>
    <cellStyle name="Normal 84 4 5 2" xfId="14714" xr:uid="{00000000-0005-0000-0000-000092390000}"/>
    <cellStyle name="Normal 84 4 6" xfId="14715" xr:uid="{00000000-0005-0000-0000-000093390000}"/>
    <cellStyle name="Normal 84 5" xfId="14716" xr:uid="{00000000-0005-0000-0000-000094390000}"/>
    <cellStyle name="Normal 84 5 2" xfId="14717" xr:uid="{00000000-0005-0000-0000-000095390000}"/>
    <cellStyle name="Normal 84 5 2 2" xfId="14718" xr:uid="{00000000-0005-0000-0000-000096390000}"/>
    <cellStyle name="Normal 84 5 3" xfId="14719" xr:uid="{00000000-0005-0000-0000-000097390000}"/>
    <cellStyle name="Normal 84 5 3 2" xfId="14720" xr:uid="{00000000-0005-0000-0000-000098390000}"/>
    <cellStyle name="Normal 84 5 4" xfId="14721" xr:uid="{00000000-0005-0000-0000-000099390000}"/>
    <cellStyle name="Normal 84 6" xfId="14722" xr:uid="{00000000-0005-0000-0000-00009A390000}"/>
    <cellStyle name="Normal 84 6 2" xfId="14723" xr:uid="{00000000-0005-0000-0000-00009B390000}"/>
    <cellStyle name="Normal 84 7" xfId="14724" xr:uid="{00000000-0005-0000-0000-00009C390000}"/>
    <cellStyle name="Normal 84 7 2" xfId="14725" xr:uid="{00000000-0005-0000-0000-00009D390000}"/>
    <cellStyle name="Normal 84 8" xfId="14726" xr:uid="{00000000-0005-0000-0000-00009E390000}"/>
    <cellStyle name="Normal 84 8 2" xfId="14727" xr:uid="{00000000-0005-0000-0000-00009F390000}"/>
    <cellStyle name="Normal 84 9" xfId="14728" xr:uid="{00000000-0005-0000-0000-0000A0390000}"/>
    <cellStyle name="Normal 85" xfId="14729" xr:uid="{00000000-0005-0000-0000-0000A1390000}"/>
    <cellStyle name="Normal 85 2" xfId="14730" xr:uid="{00000000-0005-0000-0000-0000A2390000}"/>
    <cellStyle name="Normal 85 2 2" xfId="14731" xr:uid="{00000000-0005-0000-0000-0000A3390000}"/>
    <cellStyle name="Normal 85 2 2 2" xfId="14732" xr:uid="{00000000-0005-0000-0000-0000A4390000}"/>
    <cellStyle name="Normal 85 2 2 2 2" xfId="14733" xr:uid="{00000000-0005-0000-0000-0000A5390000}"/>
    <cellStyle name="Normal 85 2 2 2 2 2" xfId="14734" xr:uid="{00000000-0005-0000-0000-0000A6390000}"/>
    <cellStyle name="Normal 85 2 2 2 3" xfId="14735" xr:uid="{00000000-0005-0000-0000-0000A7390000}"/>
    <cellStyle name="Normal 85 2 2 2 3 2" xfId="14736" xr:uid="{00000000-0005-0000-0000-0000A8390000}"/>
    <cellStyle name="Normal 85 2 2 2 4" xfId="14737" xr:uid="{00000000-0005-0000-0000-0000A9390000}"/>
    <cellStyle name="Normal 85 2 2 3" xfId="14738" xr:uid="{00000000-0005-0000-0000-0000AA390000}"/>
    <cellStyle name="Normal 85 2 2 3 2" xfId="14739" xr:uid="{00000000-0005-0000-0000-0000AB390000}"/>
    <cellStyle name="Normal 85 2 2 4" xfId="14740" xr:uid="{00000000-0005-0000-0000-0000AC390000}"/>
    <cellStyle name="Normal 85 2 2 4 2" xfId="14741" xr:uid="{00000000-0005-0000-0000-0000AD390000}"/>
    <cellStyle name="Normal 85 2 2 5" xfId="14742" xr:uid="{00000000-0005-0000-0000-0000AE390000}"/>
    <cellStyle name="Normal 85 2 2 5 2" xfId="14743" xr:uid="{00000000-0005-0000-0000-0000AF390000}"/>
    <cellStyle name="Normal 85 2 2 6" xfId="14744" xr:uid="{00000000-0005-0000-0000-0000B0390000}"/>
    <cellStyle name="Normal 85 2 3" xfId="14745" xr:uid="{00000000-0005-0000-0000-0000B1390000}"/>
    <cellStyle name="Normal 85 2 3 2" xfId="14746" xr:uid="{00000000-0005-0000-0000-0000B2390000}"/>
    <cellStyle name="Normal 85 2 3 2 2" xfId="14747" xr:uid="{00000000-0005-0000-0000-0000B3390000}"/>
    <cellStyle name="Normal 85 2 3 3" xfId="14748" xr:uid="{00000000-0005-0000-0000-0000B4390000}"/>
    <cellStyle name="Normal 85 2 3 3 2" xfId="14749" xr:uid="{00000000-0005-0000-0000-0000B5390000}"/>
    <cellStyle name="Normal 85 2 3 4" xfId="14750" xr:uid="{00000000-0005-0000-0000-0000B6390000}"/>
    <cellStyle name="Normal 85 2 4" xfId="14751" xr:uid="{00000000-0005-0000-0000-0000B7390000}"/>
    <cellStyle name="Normal 85 2 4 2" xfId="14752" xr:uid="{00000000-0005-0000-0000-0000B8390000}"/>
    <cellStyle name="Normal 85 2 5" xfId="14753" xr:uid="{00000000-0005-0000-0000-0000B9390000}"/>
    <cellStyle name="Normal 85 2 5 2" xfId="14754" xr:uid="{00000000-0005-0000-0000-0000BA390000}"/>
    <cellStyle name="Normal 85 2 6" xfId="14755" xr:uid="{00000000-0005-0000-0000-0000BB390000}"/>
    <cellStyle name="Normal 85 2 6 2" xfId="14756" xr:uid="{00000000-0005-0000-0000-0000BC390000}"/>
    <cellStyle name="Normal 85 2 7" xfId="14757" xr:uid="{00000000-0005-0000-0000-0000BD390000}"/>
    <cellStyle name="Normal 85 3" xfId="14758" xr:uid="{00000000-0005-0000-0000-0000BE390000}"/>
    <cellStyle name="Normal 85 3 2" xfId="14759" xr:uid="{00000000-0005-0000-0000-0000BF390000}"/>
    <cellStyle name="Normal 85 3 2 2" xfId="14760" xr:uid="{00000000-0005-0000-0000-0000C0390000}"/>
    <cellStyle name="Normal 85 3 2 2 2" xfId="14761" xr:uid="{00000000-0005-0000-0000-0000C1390000}"/>
    <cellStyle name="Normal 85 3 2 2 2 2" xfId="14762" xr:uid="{00000000-0005-0000-0000-0000C2390000}"/>
    <cellStyle name="Normal 85 3 2 2 3" xfId="14763" xr:uid="{00000000-0005-0000-0000-0000C3390000}"/>
    <cellStyle name="Normal 85 3 2 2 3 2" xfId="14764" xr:uid="{00000000-0005-0000-0000-0000C4390000}"/>
    <cellStyle name="Normal 85 3 2 2 4" xfId="14765" xr:uid="{00000000-0005-0000-0000-0000C5390000}"/>
    <cellStyle name="Normal 85 3 2 3" xfId="14766" xr:uid="{00000000-0005-0000-0000-0000C6390000}"/>
    <cellStyle name="Normal 85 3 2 3 2" xfId="14767" xr:uid="{00000000-0005-0000-0000-0000C7390000}"/>
    <cellStyle name="Normal 85 3 2 4" xfId="14768" xr:uid="{00000000-0005-0000-0000-0000C8390000}"/>
    <cellStyle name="Normal 85 3 2 4 2" xfId="14769" xr:uid="{00000000-0005-0000-0000-0000C9390000}"/>
    <cellStyle name="Normal 85 3 2 5" xfId="14770" xr:uid="{00000000-0005-0000-0000-0000CA390000}"/>
    <cellStyle name="Normal 85 3 2 5 2" xfId="14771" xr:uid="{00000000-0005-0000-0000-0000CB390000}"/>
    <cellStyle name="Normal 85 3 2 6" xfId="14772" xr:uid="{00000000-0005-0000-0000-0000CC390000}"/>
    <cellStyle name="Normal 85 3 3" xfId="14773" xr:uid="{00000000-0005-0000-0000-0000CD390000}"/>
    <cellStyle name="Normal 85 3 3 2" xfId="14774" xr:uid="{00000000-0005-0000-0000-0000CE390000}"/>
    <cellStyle name="Normal 85 3 3 2 2" xfId="14775" xr:uid="{00000000-0005-0000-0000-0000CF390000}"/>
    <cellStyle name="Normal 85 3 3 3" xfId="14776" xr:uid="{00000000-0005-0000-0000-0000D0390000}"/>
    <cellStyle name="Normal 85 3 3 3 2" xfId="14777" xr:uid="{00000000-0005-0000-0000-0000D1390000}"/>
    <cellStyle name="Normal 85 3 3 4" xfId="14778" xr:uid="{00000000-0005-0000-0000-0000D2390000}"/>
    <cellStyle name="Normal 85 3 4" xfId="14779" xr:uid="{00000000-0005-0000-0000-0000D3390000}"/>
    <cellStyle name="Normal 85 3 4 2" xfId="14780" xr:uid="{00000000-0005-0000-0000-0000D4390000}"/>
    <cellStyle name="Normal 85 3 5" xfId="14781" xr:uid="{00000000-0005-0000-0000-0000D5390000}"/>
    <cellStyle name="Normal 85 3 5 2" xfId="14782" xr:uid="{00000000-0005-0000-0000-0000D6390000}"/>
    <cellStyle name="Normal 85 3 6" xfId="14783" xr:uid="{00000000-0005-0000-0000-0000D7390000}"/>
    <cellStyle name="Normal 85 3 6 2" xfId="14784" xr:uid="{00000000-0005-0000-0000-0000D8390000}"/>
    <cellStyle name="Normal 85 3 7" xfId="14785" xr:uid="{00000000-0005-0000-0000-0000D9390000}"/>
    <cellStyle name="Normal 85 4" xfId="14786" xr:uid="{00000000-0005-0000-0000-0000DA390000}"/>
    <cellStyle name="Normal 85 4 2" xfId="14787" xr:uid="{00000000-0005-0000-0000-0000DB390000}"/>
    <cellStyle name="Normal 85 4 2 2" xfId="14788" xr:uid="{00000000-0005-0000-0000-0000DC390000}"/>
    <cellStyle name="Normal 85 4 2 2 2" xfId="14789" xr:uid="{00000000-0005-0000-0000-0000DD390000}"/>
    <cellStyle name="Normal 85 4 2 3" xfId="14790" xr:uid="{00000000-0005-0000-0000-0000DE390000}"/>
    <cellStyle name="Normal 85 4 2 3 2" xfId="14791" xr:uid="{00000000-0005-0000-0000-0000DF390000}"/>
    <cellStyle name="Normal 85 4 2 4" xfId="14792" xr:uid="{00000000-0005-0000-0000-0000E0390000}"/>
    <cellStyle name="Normal 85 4 3" xfId="14793" xr:uid="{00000000-0005-0000-0000-0000E1390000}"/>
    <cellStyle name="Normal 85 4 3 2" xfId="14794" xr:uid="{00000000-0005-0000-0000-0000E2390000}"/>
    <cellStyle name="Normal 85 4 4" xfId="14795" xr:uid="{00000000-0005-0000-0000-0000E3390000}"/>
    <cellStyle name="Normal 85 4 4 2" xfId="14796" xr:uid="{00000000-0005-0000-0000-0000E4390000}"/>
    <cellStyle name="Normal 85 4 5" xfId="14797" xr:uid="{00000000-0005-0000-0000-0000E5390000}"/>
    <cellStyle name="Normal 85 4 5 2" xfId="14798" xr:uid="{00000000-0005-0000-0000-0000E6390000}"/>
    <cellStyle name="Normal 85 4 6" xfId="14799" xr:uid="{00000000-0005-0000-0000-0000E7390000}"/>
    <cellStyle name="Normal 85 5" xfId="14800" xr:uid="{00000000-0005-0000-0000-0000E8390000}"/>
    <cellStyle name="Normal 85 5 2" xfId="14801" xr:uid="{00000000-0005-0000-0000-0000E9390000}"/>
    <cellStyle name="Normal 85 5 2 2" xfId="14802" xr:uid="{00000000-0005-0000-0000-0000EA390000}"/>
    <cellStyle name="Normal 85 5 3" xfId="14803" xr:uid="{00000000-0005-0000-0000-0000EB390000}"/>
    <cellStyle name="Normal 85 5 3 2" xfId="14804" xr:uid="{00000000-0005-0000-0000-0000EC390000}"/>
    <cellStyle name="Normal 85 5 4" xfId="14805" xr:uid="{00000000-0005-0000-0000-0000ED390000}"/>
    <cellStyle name="Normal 85 6" xfId="14806" xr:uid="{00000000-0005-0000-0000-0000EE390000}"/>
    <cellStyle name="Normal 85 6 2" xfId="14807" xr:uid="{00000000-0005-0000-0000-0000EF390000}"/>
    <cellStyle name="Normal 85 7" xfId="14808" xr:uid="{00000000-0005-0000-0000-0000F0390000}"/>
    <cellStyle name="Normal 85 7 2" xfId="14809" xr:uid="{00000000-0005-0000-0000-0000F1390000}"/>
    <cellStyle name="Normal 85 8" xfId="14810" xr:uid="{00000000-0005-0000-0000-0000F2390000}"/>
    <cellStyle name="Normal 85 8 2" xfId="14811" xr:uid="{00000000-0005-0000-0000-0000F3390000}"/>
    <cellStyle name="Normal 85 9" xfId="14812" xr:uid="{00000000-0005-0000-0000-0000F4390000}"/>
    <cellStyle name="Normal 86" xfId="14813" xr:uid="{00000000-0005-0000-0000-0000F5390000}"/>
    <cellStyle name="Normal 86 2" xfId="14814" xr:uid="{00000000-0005-0000-0000-0000F6390000}"/>
    <cellStyle name="Normal 86 2 2" xfId="14815" xr:uid="{00000000-0005-0000-0000-0000F7390000}"/>
    <cellStyle name="Normal 86 2 2 2" xfId="14816" xr:uid="{00000000-0005-0000-0000-0000F8390000}"/>
    <cellStyle name="Normal 86 2 2 2 2" xfId="14817" xr:uid="{00000000-0005-0000-0000-0000F9390000}"/>
    <cellStyle name="Normal 86 2 2 2 2 2" xfId="14818" xr:uid="{00000000-0005-0000-0000-0000FA390000}"/>
    <cellStyle name="Normal 86 2 2 2 3" xfId="14819" xr:uid="{00000000-0005-0000-0000-0000FB390000}"/>
    <cellStyle name="Normal 86 2 2 2 3 2" xfId="14820" xr:uid="{00000000-0005-0000-0000-0000FC390000}"/>
    <cellStyle name="Normal 86 2 2 2 4" xfId="14821" xr:uid="{00000000-0005-0000-0000-0000FD390000}"/>
    <cellStyle name="Normal 86 2 2 3" xfId="14822" xr:uid="{00000000-0005-0000-0000-0000FE390000}"/>
    <cellStyle name="Normal 86 2 2 3 2" xfId="14823" xr:uid="{00000000-0005-0000-0000-0000FF390000}"/>
    <cellStyle name="Normal 86 2 2 4" xfId="14824" xr:uid="{00000000-0005-0000-0000-0000003A0000}"/>
    <cellStyle name="Normal 86 2 2 4 2" xfId="14825" xr:uid="{00000000-0005-0000-0000-0000013A0000}"/>
    <cellStyle name="Normal 86 2 2 5" xfId="14826" xr:uid="{00000000-0005-0000-0000-0000023A0000}"/>
    <cellStyle name="Normal 86 2 2 5 2" xfId="14827" xr:uid="{00000000-0005-0000-0000-0000033A0000}"/>
    <cellStyle name="Normal 86 2 2 6" xfId="14828" xr:uid="{00000000-0005-0000-0000-0000043A0000}"/>
    <cellStyle name="Normal 86 2 3" xfId="14829" xr:uid="{00000000-0005-0000-0000-0000053A0000}"/>
    <cellStyle name="Normal 86 2 3 2" xfId="14830" xr:uid="{00000000-0005-0000-0000-0000063A0000}"/>
    <cellStyle name="Normal 86 2 3 2 2" xfId="14831" xr:uid="{00000000-0005-0000-0000-0000073A0000}"/>
    <cellStyle name="Normal 86 2 3 3" xfId="14832" xr:uid="{00000000-0005-0000-0000-0000083A0000}"/>
    <cellStyle name="Normal 86 2 3 3 2" xfId="14833" xr:uid="{00000000-0005-0000-0000-0000093A0000}"/>
    <cellStyle name="Normal 86 2 3 4" xfId="14834" xr:uid="{00000000-0005-0000-0000-00000A3A0000}"/>
    <cellStyle name="Normal 86 2 4" xfId="14835" xr:uid="{00000000-0005-0000-0000-00000B3A0000}"/>
    <cellStyle name="Normal 86 2 4 2" xfId="14836" xr:uid="{00000000-0005-0000-0000-00000C3A0000}"/>
    <cellStyle name="Normal 86 2 5" xfId="14837" xr:uid="{00000000-0005-0000-0000-00000D3A0000}"/>
    <cellStyle name="Normal 86 2 5 2" xfId="14838" xr:uid="{00000000-0005-0000-0000-00000E3A0000}"/>
    <cellStyle name="Normal 86 2 6" xfId="14839" xr:uid="{00000000-0005-0000-0000-00000F3A0000}"/>
    <cellStyle name="Normal 86 2 6 2" xfId="14840" xr:uid="{00000000-0005-0000-0000-0000103A0000}"/>
    <cellStyle name="Normal 86 2 7" xfId="14841" xr:uid="{00000000-0005-0000-0000-0000113A0000}"/>
    <cellStyle name="Normal 86 3" xfId="14842" xr:uid="{00000000-0005-0000-0000-0000123A0000}"/>
    <cellStyle name="Normal 86 3 2" xfId="14843" xr:uid="{00000000-0005-0000-0000-0000133A0000}"/>
    <cellStyle name="Normal 86 3 2 2" xfId="14844" xr:uid="{00000000-0005-0000-0000-0000143A0000}"/>
    <cellStyle name="Normal 86 3 2 2 2" xfId="14845" xr:uid="{00000000-0005-0000-0000-0000153A0000}"/>
    <cellStyle name="Normal 86 3 2 2 2 2" xfId="14846" xr:uid="{00000000-0005-0000-0000-0000163A0000}"/>
    <cellStyle name="Normal 86 3 2 2 3" xfId="14847" xr:uid="{00000000-0005-0000-0000-0000173A0000}"/>
    <cellStyle name="Normal 86 3 2 2 3 2" xfId="14848" xr:uid="{00000000-0005-0000-0000-0000183A0000}"/>
    <cellStyle name="Normal 86 3 2 2 4" xfId="14849" xr:uid="{00000000-0005-0000-0000-0000193A0000}"/>
    <cellStyle name="Normal 86 3 2 3" xfId="14850" xr:uid="{00000000-0005-0000-0000-00001A3A0000}"/>
    <cellStyle name="Normal 86 3 2 3 2" xfId="14851" xr:uid="{00000000-0005-0000-0000-00001B3A0000}"/>
    <cellStyle name="Normal 86 3 2 4" xfId="14852" xr:uid="{00000000-0005-0000-0000-00001C3A0000}"/>
    <cellStyle name="Normal 86 3 2 4 2" xfId="14853" xr:uid="{00000000-0005-0000-0000-00001D3A0000}"/>
    <cellStyle name="Normal 86 3 2 5" xfId="14854" xr:uid="{00000000-0005-0000-0000-00001E3A0000}"/>
    <cellStyle name="Normal 86 3 2 5 2" xfId="14855" xr:uid="{00000000-0005-0000-0000-00001F3A0000}"/>
    <cellStyle name="Normal 86 3 2 6" xfId="14856" xr:uid="{00000000-0005-0000-0000-0000203A0000}"/>
    <cellStyle name="Normal 86 3 3" xfId="14857" xr:uid="{00000000-0005-0000-0000-0000213A0000}"/>
    <cellStyle name="Normal 86 3 3 2" xfId="14858" xr:uid="{00000000-0005-0000-0000-0000223A0000}"/>
    <cellStyle name="Normal 86 3 3 2 2" xfId="14859" xr:uid="{00000000-0005-0000-0000-0000233A0000}"/>
    <cellStyle name="Normal 86 3 3 3" xfId="14860" xr:uid="{00000000-0005-0000-0000-0000243A0000}"/>
    <cellStyle name="Normal 86 3 3 3 2" xfId="14861" xr:uid="{00000000-0005-0000-0000-0000253A0000}"/>
    <cellStyle name="Normal 86 3 3 4" xfId="14862" xr:uid="{00000000-0005-0000-0000-0000263A0000}"/>
    <cellStyle name="Normal 86 3 4" xfId="14863" xr:uid="{00000000-0005-0000-0000-0000273A0000}"/>
    <cellStyle name="Normal 86 3 4 2" xfId="14864" xr:uid="{00000000-0005-0000-0000-0000283A0000}"/>
    <cellStyle name="Normal 86 3 5" xfId="14865" xr:uid="{00000000-0005-0000-0000-0000293A0000}"/>
    <cellStyle name="Normal 86 3 5 2" xfId="14866" xr:uid="{00000000-0005-0000-0000-00002A3A0000}"/>
    <cellStyle name="Normal 86 3 6" xfId="14867" xr:uid="{00000000-0005-0000-0000-00002B3A0000}"/>
    <cellStyle name="Normal 86 3 6 2" xfId="14868" xr:uid="{00000000-0005-0000-0000-00002C3A0000}"/>
    <cellStyle name="Normal 86 3 7" xfId="14869" xr:uid="{00000000-0005-0000-0000-00002D3A0000}"/>
    <cellStyle name="Normal 86 4" xfId="14870" xr:uid="{00000000-0005-0000-0000-00002E3A0000}"/>
    <cellStyle name="Normal 86 4 2" xfId="14871" xr:uid="{00000000-0005-0000-0000-00002F3A0000}"/>
    <cellStyle name="Normal 86 4 2 2" xfId="14872" xr:uid="{00000000-0005-0000-0000-0000303A0000}"/>
    <cellStyle name="Normal 86 4 2 2 2" xfId="14873" xr:uid="{00000000-0005-0000-0000-0000313A0000}"/>
    <cellStyle name="Normal 86 4 2 3" xfId="14874" xr:uid="{00000000-0005-0000-0000-0000323A0000}"/>
    <cellStyle name="Normal 86 4 2 3 2" xfId="14875" xr:uid="{00000000-0005-0000-0000-0000333A0000}"/>
    <cellStyle name="Normal 86 4 2 4" xfId="14876" xr:uid="{00000000-0005-0000-0000-0000343A0000}"/>
    <cellStyle name="Normal 86 4 3" xfId="14877" xr:uid="{00000000-0005-0000-0000-0000353A0000}"/>
    <cellStyle name="Normal 86 4 3 2" xfId="14878" xr:uid="{00000000-0005-0000-0000-0000363A0000}"/>
    <cellStyle name="Normal 86 4 4" xfId="14879" xr:uid="{00000000-0005-0000-0000-0000373A0000}"/>
    <cellStyle name="Normal 86 4 4 2" xfId="14880" xr:uid="{00000000-0005-0000-0000-0000383A0000}"/>
    <cellStyle name="Normal 86 4 5" xfId="14881" xr:uid="{00000000-0005-0000-0000-0000393A0000}"/>
    <cellStyle name="Normal 86 4 5 2" xfId="14882" xr:uid="{00000000-0005-0000-0000-00003A3A0000}"/>
    <cellStyle name="Normal 86 4 6" xfId="14883" xr:uid="{00000000-0005-0000-0000-00003B3A0000}"/>
    <cellStyle name="Normal 86 5" xfId="14884" xr:uid="{00000000-0005-0000-0000-00003C3A0000}"/>
    <cellStyle name="Normal 86 5 2" xfId="14885" xr:uid="{00000000-0005-0000-0000-00003D3A0000}"/>
    <cellStyle name="Normal 86 5 2 2" xfId="14886" xr:uid="{00000000-0005-0000-0000-00003E3A0000}"/>
    <cellStyle name="Normal 86 5 3" xfId="14887" xr:uid="{00000000-0005-0000-0000-00003F3A0000}"/>
    <cellStyle name="Normal 86 5 3 2" xfId="14888" xr:uid="{00000000-0005-0000-0000-0000403A0000}"/>
    <cellStyle name="Normal 86 5 4" xfId="14889" xr:uid="{00000000-0005-0000-0000-0000413A0000}"/>
    <cellStyle name="Normal 86 6" xfId="14890" xr:uid="{00000000-0005-0000-0000-0000423A0000}"/>
    <cellStyle name="Normal 86 6 2" xfId="14891" xr:uid="{00000000-0005-0000-0000-0000433A0000}"/>
    <cellStyle name="Normal 86 7" xfId="14892" xr:uid="{00000000-0005-0000-0000-0000443A0000}"/>
    <cellStyle name="Normal 86 7 2" xfId="14893" xr:uid="{00000000-0005-0000-0000-0000453A0000}"/>
    <cellStyle name="Normal 86 8" xfId="14894" xr:uid="{00000000-0005-0000-0000-0000463A0000}"/>
    <cellStyle name="Normal 86 8 2" xfId="14895" xr:uid="{00000000-0005-0000-0000-0000473A0000}"/>
    <cellStyle name="Normal 86 9" xfId="14896" xr:uid="{00000000-0005-0000-0000-0000483A0000}"/>
    <cellStyle name="Normal 87" xfId="14897" xr:uid="{00000000-0005-0000-0000-0000493A0000}"/>
    <cellStyle name="Normal 87 2" xfId="14898" xr:uid="{00000000-0005-0000-0000-00004A3A0000}"/>
    <cellStyle name="Normal 87 2 2" xfId="14899" xr:uid="{00000000-0005-0000-0000-00004B3A0000}"/>
    <cellStyle name="Normal 87 2 2 2" xfId="14900" xr:uid="{00000000-0005-0000-0000-00004C3A0000}"/>
    <cellStyle name="Normal 87 2 2 2 2" xfId="14901" xr:uid="{00000000-0005-0000-0000-00004D3A0000}"/>
    <cellStyle name="Normal 87 2 2 2 2 2" xfId="14902" xr:uid="{00000000-0005-0000-0000-00004E3A0000}"/>
    <cellStyle name="Normal 87 2 2 2 3" xfId="14903" xr:uid="{00000000-0005-0000-0000-00004F3A0000}"/>
    <cellStyle name="Normal 87 2 2 2 3 2" xfId="14904" xr:uid="{00000000-0005-0000-0000-0000503A0000}"/>
    <cellStyle name="Normal 87 2 2 2 4" xfId="14905" xr:uid="{00000000-0005-0000-0000-0000513A0000}"/>
    <cellStyle name="Normal 87 2 2 3" xfId="14906" xr:uid="{00000000-0005-0000-0000-0000523A0000}"/>
    <cellStyle name="Normal 87 2 2 3 2" xfId="14907" xr:uid="{00000000-0005-0000-0000-0000533A0000}"/>
    <cellStyle name="Normal 87 2 2 4" xfId="14908" xr:uid="{00000000-0005-0000-0000-0000543A0000}"/>
    <cellStyle name="Normal 87 2 2 4 2" xfId="14909" xr:uid="{00000000-0005-0000-0000-0000553A0000}"/>
    <cellStyle name="Normal 87 2 2 5" xfId="14910" xr:uid="{00000000-0005-0000-0000-0000563A0000}"/>
    <cellStyle name="Normal 87 2 2 5 2" xfId="14911" xr:uid="{00000000-0005-0000-0000-0000573A0000}"/>
    <cellStyle name="Normal 87 2 2 6" xfId="14912" xr:uid="{00000000-0005-0000-0000-0000583A0000}"/>
    <cellStyle name="Normal 87 2 3" xfId="14913" xr:uid="{00000000-0005-0000-0000-0000593A0000}"/>
    <cellStyle name="Normal 87 2 3 2" xfId="14914" xr:uid="{00000000-0005-0000-0000-00005A3A0000}"/>
    <cellStyle name="Normal 87 2 3 2 2" xfId="14915" xr:uid="{00000000-0005-0000-0000-00005B3A0000}"/>
    <cellStyle name="Normal 87 2 3 3" xfId="14916" xr:uid="{00000000-0005-0000-0000-00005C3A0000}"/>
    <cellStyle name="Normal 87 2 3 3 2" xfId="14917" xr:uid="{00000000-0005-0000-0000-00005D3A0000}"/>
    <cellStyle name="Normal 87 2 3 4" xfId="14918" xr:uid="{00000000-0005-0000-0000-00005E3A0000}"/>
    <cellStyle name="Normal 87 2 4" xfId="14919" xr:uid="{00000000-0005-0000-0000-00005F3A0000}"/>
    <cellStyle name="Normal 87 2 4 2" xfId="14920" xr:uid="{00000000-0005-0000-0000-0000603A0000}"/>
    <cellStyle name="Normal 87 2 5" xfId="14921" xr:uid="{00000000-0005-0000-0000-0000613A0000}"/>
    <cellStyle name="Normal 87 2 5 2" xfId="14922" xr:uid="{00000000-0005-0000-0000-0000623A0000}"/>
    <cellStyle name="Normal 87 2 6" xfId="14923" xr:uid="{00000000-0005-0000-0000-0000633A0000}"/>
    <cellStyle name="Normal 87 2 6 2" xfId="14924" xr:uid="{00000000-0005-0000-0000-0000643A0000}"/>
    <cellStyle name="Normal 87 2 7" xfId="14925" xr:uid="{00000000-0005-0000-0000-0000653A0000}"/>
    <cellStyle name="Normal 87 3" xfId="14926" xr:uid="{00000000-0005-0000-0000-0000663A0000}"/>
    <cellStyle name="Normal 87 3 2" xfId="14927" xr:uid="{00000000-0005-0000-0000-0000673A0000}"/>
    <cellStyle name="Normal 87 3 2 2" xfId="14928" xr:uid="{00000000-0005-0000-0000-0000683A0000}"/>
    <cellStyle name="Normal 87 3 2 2 2" xfId="14929" xr:uid="{00000000-0005-0000-0000-0000693A0000}"/>
    <cellStyle name="Normal 87 3 2 2 2 2" xfId="14930" xr:uid="{00000000-0005-0000-0000-00006A3A0000}"/>
    <cellStyle name="Normal 87 3 2 2 3" xfId="14931" xr:uid="{00000000-0005-0000-0000-00006B3A0000}"/>
    <cellStyle name="Normal 87 3 2 2 3 2" xfId="14932" xr:uid="{00000000-0005-0000-0000-00006C3A0000}"/>
    <cellStyle name="Normal 87 3 2 2 4" xfId="14933" xr:uid="{00000000-0005-0000-0000-00006D3A0000}"/>
    <cellStyle name="Normal 87 3 2 3" xfId="14934" xr:uid="{00000000-0005-0000-0000-00006E3A0000}"/>
    <cellStyle name="Normal 87 3 2 3 2" xfId="14935" xr:uid="{00000000-0005-0000-0000-00006F3A0000}"/>
    <cellStyle name="Normal 87 3 2 4" xfId="14936" xr:uid="{00000000-0005-0000-0000-0000703A0000}"/>
    <cellStyle name="Normal 87 3 2 4 2" xfId="14937" xr:uid="{00000000-0005-0000-0000-0000713A0000}"/>
    <cellStyle name="Normal 87 3 2 5" xfId="14938" xr:uid="{00000000-0005-0000-0000-0000723A0000}"/>
    <cellStyle name="Normal 87 3 2 5 2" xfId="14939" xr:uid="{00000000-0005-0000-0000-0000733A0000}"/>
    <cellStyle name="Normal 87 3 2 6" xfId="14940" xr:uid="{00000000-0005-0000-0000-0000743A0000}"/>
    <cellStyle name="Normal 87 3 3" xfId="14941" xr:uid="{00000000-0005-0000-0000-0000753A0000}"/>
    <cellStyle name="Normal 87 3 3 2" xfId="14942" xr:uid="{00000000-0005-0000-0000-0000763A0000}"/>
    <cellStyle name="Normal 87 3 3 2 2" xfId="14943" xr:uid="{00000000-0005-0000-0000-0000773A0000}"/>
    <cellStyle name="Normal 87 3 3 3" xfId="14944" xr:uid="{00000000-0005-0000-0000-0000783A0000}"/>
    <cellStyle name="Normal 87 3 3 3 2" xfId="14945" xr:uid="{00000000-0005-0000-0000-0000793A0000}"/>
    <cellStyle name="Normal 87 3 3 4" xfId="14946" xr:uid="{00000000-0005-0000-0000-00007A3A0000}"/>
    <cellStyle name="Normal 87 3 4" xfId="14947" xr:uid="{00000000-0005-0000-0000-00007B3A0000}"/>
    <cellStyle name="Normal 87 3 4 2" xfId="14948" xr:uid="{00000000-0005-0000-0000-00007C3A0000}"/>
    <cellStyle name="Normal 87 3 5" xfId="14949" xr:uid="{00000000-0005-0000-0000-00007D3A0000}"/>
    <cellStyle name="Normal 87 3 5 2" xfId="14950" xr:uid="{00000000-0005-0000-0000-00007E3A0000}"/>
    <cellStyle name="Normal 87 3 6" xfId="14951" xr:uid="{00000000-0005-0000-0000-00007F3A0000}"/>
    <cellStyle name="Normal 87 3 6 2" xfId="14952" xr:uid="{00000000-0005-0000-0000-0000803A0000}"/>
    <cellStyle name="Normal 87 3 7" xfId="14953" xr:uid="{00000000-0005-0000-0000-0000813A0000}"/>
    <cellStyle name="Normal 87 4" xfId="14954" xr:uid="{00000000-0005-0000-0000-0000823A0000}"/>
    <cellStyle name="Normal 87 4 2" xfId="14955" xr:uid="{00000000-0005-0000-0000-0000833A0000}"/>
    <cellStyle name="Normal 87 4 2 2" xfId="14956" xr:uid="{00000000-0005-0000-0000-0000843A0000}"/>
    <cellStyle name="Normal 87 4 2 2 2" xfId="14957" xr:uid="{00000000-0005-0000-0000-0000853A0000}"/>
    <cellStyle name="Normal 87 4 2 3" xfId="14958" xr:uid="{00000000-0005-0000-0000-0000863A0000}"/>
    <cellStyle name="Normal 87 4 2 3 2" xfId="14959" xr:uid="{00000000-0005-0000-0000-0000873A0000}"/>
    <cellStyle name="Normal 87 4 2 4" xfId="14960" xr:uid="{00000000-0005-0000-0000-0000883A0000}"/>
    <cellStyle name="Normal 87 4 3" xfId="14961" xr:uid="{00000000-0005-0000-0000-0000893A0000}"/>
    <cellStyle name="Normal 87 4 3 2" xfId="14962" xr:uid="{00000000-0005-0000-0000-00008A3A0000}"/>
    <cellStyle name="Normal 87 4 4" xfId="14963" xr:uid="{00000000-0005-0000-0000-00008B3A0000}"/>
    <cellStyle name="Normal 87 4 4 2" xfId="14964" xr:uid="{00000000-0005-0000-0000-00008C3A0000}"/>
    <cellStyle name="Normal 87 4 5" xfId="14965" xr:uid="{00000000-0005-0000-0000-00008D3A0000}"/>
    <cellStyle name="Normal 87 4 5 2" xfId="14966" xr:uid="{00000000-0005-0000-0000-00008E3A0000}"/>
    <cellStyle name="Normal 87 4 6" xfId="14967" xr:uid="{00000000-0005-0000-0000-00008F3A0000}"/>
    <cellStyle name="Normal 87 5" xfId="14968" xr:uid="{00000000-0005-0000-0000-0000903A0000}"/>
    <cellStyle name="Normal 87 5 2" xfId="14969" xr:uid="{00000000-0005-0000-0000-0000913A0000}"/>
    <cellStyle name="Normal 87 5 2 2" xfId="14970" xr:uid="{00000000-0005-0000-0000-0000923A0000}"/>
    <cellStyle name="Normal 87 5 3" xfId="14971" xr:uid="{00000000-0005-0000-0000-0000933A0000}"/>
    <cellStyle name="Normal 87 5 3 2" xfId="14972" xr:uid="{00000000-0005-0000-0000-0000943A0000}"/>
    <cellStyle name="Normal 87 5 4" xfId="14973" xr:uid="{00000000-0005-0000-0000-0000953A0000}"/>
    <cellStyle name="Normal 87 6" xfId="14974" xr:uid="{00000000-0005-0000-0000-0000963A0000}"/>
    <cellStyle name="Normal 87 6 2" xfId="14975" xr:uid="{00000000-0005-0000-0000-0000973A0000}"/>
    <cellStyle name="Normal 87 7" xfId="14976" xr:uid="{00000000-0005-0000-0000-0000983A0000}"/>
    <cellStyle name="Normal 87 7 2" xfId="14977" xr:uid="{00000000-0005-0000-0000-0000993A0000}"/>
    <cellStyle name="Normal 87 8" xfId="14978" xr:uid="{00000000-0005-0000-0000-00009A3A0000}"/>
    <cellStyle name="Normal 87 8 2" xfId="14979" xr:uid="{00000000-0005-0000-0000-00009B3A0000}"/>
    <cellStyle name="Normal 87 9" xfId="14980" xr:uid="{00000000-0005-0000-0000-00009C3A0000}"/>
    <cellStyle name="Normal 88" xfId="14981" xr:uid="{00000000-0005-0000-0000-00009D3A0000}"/>
    <cellStyle name="Normal 88 2" xfId="14982" xr:uid="{00000000-0005-0000-0000-00009E3A0000}"/>
    <cellStyle name="Normal 88 2 2" xfId="14983" xr:uid="{00000000-0005-0000-0000-00009F3A0000}"/>
    <cellStyle name="Normal 88 2 2 2" xfId="14984" xr:uid="{00000000-0005-0000-0000-0000A03A0000}"/>
    <cellStyle name="Normal 88 2 2 2 2" xfId="14985" xr:uid="{00000000-0005-0000-0000-0000A13A0000}"/>
    <cellStyle name="Normal 88 2 2 2 2 2" xfId="14986" xr:uid="{00000000-0005-0000-0000-0000A23A0000}"/>
    <cellStyle name="Normal 88 2 2 2 3" xfId="14987" xr:uid="{00000000-0005-0000-0000-0000A33A0000}"/>
    <cellStyle name="Normal 88 2 2 2 3 2" xfId="14988" xr:uid="{00000000-0005-0000-0000-0000A43A0000}"/>
    <cellStyle name="Normal 88 2 2 2 4" xfId="14989" xr:uid="{00000000-0005-0000-0000-0000A53A0000}"/>
    <cellStyle name="Normal 88 2 2 3" xfId="14990" xr:uid="{00000000-0005-0000-0000-0000A63A0000}"/>
    <cellStyle name="Normal 88 2 2 3 2" xfId="14991" xr:uid="{00000000-0005-0000-0000-0000A73A0000}"/>
    <cellStyle name="Normal 88 2 2 4" xfId="14992" xr:uid="{00000000-0005-0000-0000-0000A83A0000}"/>
    <cellStyle name="Normal 88 2 2 4 2" xfId="14993" xr:uid="{00000000-0005-0000-0000-0000A93A0000}"/>
    <cellStyle name="Normal 88 2 2 5" xfId="14994" xr:uid="{00000000-0005-0000-0000-0000AA3A0000}"/>
    <cellStyle name="Normal 88 2 2 5 2" xfId="14995" xr:uid="{00000000-0005-0000-0000-0000AB3A0000}"/>
    <cellStyle name="Normal 88 2 2 6" xfId="14996" xr:uid="{00000000-0005-0000-0000-0000AC3A0000}"/>
    <cellStyle name="Normal 88 2 3" xfId="14997" xr:uid="{00000000-0005-0000-0000-0000AD3A0000}"/>
    <cellStyle name="Normal 88 2 3 2" xfId="14998" xr:uid="{00000000-0005-0000-0000-0000AE3A0000}"/>
    <cellStyle name="Normal 88 2 3 2 2" xfId="14999" xr:uid="{00000000-0005-0000-0000-0000AF3A0000}"/>
    <cellStyle name="Normal 88 2 3 3" xfId="15000" xr:uid="{00000000-0005-0000-0000-0000B03A0000}"/>
    <cellStyle name="Normal 88 2 3 3 2" xfId="15001" xr:uid="{00000000-0005-0000-0000-0000B13A0000}"/>
    <cellStyle name="Normal 88 2 3 4" xfId="15002" xr:uid="{00000000-0005-0000-0000-0000B23A0000}"/>
    <cellStyle name="Normal 88 2 4" xfId="15003" xr:uid="{00000000-0005-0000-0000-0000B33A0000}"/>
    <cellStyle name="Normal 88 2 4 2" xfId="15004" xr:uid="{00000000-0005-0000-0000-0000B43A0000}"/>
    <cellStyle name="Normal 88 2 5" xfId="15005" xr:uid="{00000000-0005-0000-0000-0000B53A0000}"/>
    <cellStyle name="Normal 88 2 5 2" xfId="15006" xr:uid="{00000000-0005-0000-0000-0000B63A0000}"/>
    <cellStyle name="Normal 88 2 6" xfId="15007" xr:uid="{00000000-0005-0000-0000-0000B73A0000}"/>
    <cellStyle name="Normal 88 2 6 2" xfId="15008" xr:uid="{00000000-0005-0000-0000-0000B83A0000}"/>
    <cellStyle name="Normal 88 2 7" xfId="15009" xr:uid="{00000000-0005-0000-0000-0000B93A0000}"/>
    <cellStyle name="Normal 88 3" xfId="15010" xr:uid="{00000000-0005-0000-0000-0000BA3A0000}"/>
    <cellStyle name="Normal 88 3 2" xfId="15011" xr:uid="{00000000-0005-0000-0000-0000BB3A0000}"/>
    <cellStyle name="Normal 88 3 2 2" xfId="15012" xr:uid="{00000000-0005-0000-0000-0000BC3A0000}"/>
    <cellStyle name="Normal 88 3 2 2 2" xfId="15013" xr:uid="{00000000-0005-0000-0000-0000BD3A0000}"/>
    <cellStyle name="Normal 88 3 2 2 2 2" xfId="15014" xr:uid="{00000000-0005-0000-0000-0000BE3A0000}"/>
    <cellStyle name="Normal 88 3 2 2 3" xfId="15015" xr:uid="{00000000-0005-0000-0000-0000BF3A0000}"/>
    <cellStyle name="Normal 88 3 2 2 3 2" xfId="15016" xr:uid="{00000000-0005-0000-0000-0000C03A0000}"/>
    <cellStyle name="Normal 88 3 2 2 4" xfId="15017" xr:uid="{00000000-0005-0000-0000-0000C13A0000}"/>
    <cellStyle name="Normal 88 3 2 3" xfId="15018" xr:uid="{00000000-0005-0000-0000-0000C23A0000}"/>
    <cellStyle name="Normal 88 3 2 3 2" xfId="15019" xr:uid="{00000000-0005-0000-0000-0000C33A0000}"/>
    <cellStyle name="Normal 88 3 2 4" xfId="15020" xr:uid="{00000000-0005-0000-0000-0000C43A0000}"/>
    <cellStyle name="Normal 88 3 2 4 2" xfId="15021" xr:uid="{00000000-0005-0000-0000-0000C53A0000}"/>
    <cellStyle name="Normal 88 3 2 5" xfId="15022" xr:uid="{00000000-0005-0000-0000-0000C63A0000}"/>
    <cellStyle name="Normal 88 3 2 5 2" xfId="15023" xr:uid="{00000000-0005-0000-0000-0000C73A0000}"/>
    <cellStyle name="Normal 88 3 2 6" xfId="15024" xr:uid="{00000000-0005-0000-0000-0000C83A0000}"/>
    <cellStyle name="Normal 88 3 3" xfId="15025" xr:uid="{00000000-0005-0000-0000-0000C93A0000}"/>
    <cellStyle name="Normal 88 3 3 2" xfId="15026" xr:uid="{00000000-0005-0000-0000-0000CA3A0000}"/>
    <cellStyle name="Normal 88 3 3 2 2" xfId="15027" xr:uid="{00000000-0005-0000-0000-0000CB3A0000}"/>
    <cellStyle name="Normal 88 3 3 3" xfId="15028" xr:uid="{00000000-0005-0000-0000-0000CC3A0000}"/>
    <cellStyle name="Normal 88 3 3 3 2" xfId="15029" xr:uid="{00000000-0005-0000-0000-0000CD3A0000}"/>
    <cellStyle name="Normal 88 3 3 4" xfId="15030" xr:uid="{00000000-0005-0000-0000-0000CE3A0000}"/>
    <cellStyle name="Normal 88 3 4" xfId="15031" xr:uid="{00000000-0005-0000-0000-0000CF3A0000}"/>
    <cellStyle name="Normal 88 3 4 2" xfId="15032" xr:uid="{00000000-0005-0000-0000-0000D03A0000}"/>
    <cellStyle name="Normal 88 3 5" xfId="15033" xr:uid="{00000000-0005-0000-0000-0000D13A0000}"/>
    <cellStyle name="Normal 88 3 5 2" xfId="15034" xr:uid="{00000000-0005-0000-0000-0000D23A0000}"/>
    <cellStyle name="Normal 88 3 6" xfId="15035" xr:uid="{00000000-0005-0000-0000-0000D33A0000}"/>
    <cellStyle name="Normal 88 3 6 2" xfId="15036" xr:uid="{00000000-0005-0000-0000-0000D43A0000}"/>
    <cellStyle name="Normal 88 3 7" xfId="15037" xr:uid="{00000000-0005-0000-0000-0000D53A0000}"/>
    <cellStyle name="Normal 88 4" xfId="15038" xr:uid="{00000000-0005-0000-0000-0000D63A0000}"/>
    <cellStyle name="Normal 88 4 2" xfId="15039" xr:uid="{00000000-0005-0000-0000-0000D73A0000}"/>
    <cellStyle name="Normal 88 4 2 2" xfId="15040" xr:uid="{00000000-0005-0000-0000-0000D83A0000}"/>
    <cellStyle name="Normal 88 4 2 2 2" xfId="15041" xr:uid="{00000000-0005-0000-0000-0000D93A0000}"/>
    <cellStyle name="Normal 88 4 2 3" xfId="15042" xr:uid="{00000000-0005-0000-0000-0000DA3A0000}"/>
    <cellStyle name="Normal 88 4 2 3 2" xfId="15043" xr:uid="{00000000-0005-0000-0000-0000DB3A0000}"/>
    <cellStyle name="Normal 88 4 2 4" xfId="15044" xr:uid="{00000000-0005-0000-0000-0000DC3A0000}"/>
    <cellStyle name="Normal 88 4 3" xfId="15045" xr:uid="{00000000-0005-0000-0000-0000DD3A0000}"/>
    <cellStyle name="Normal 88 4 3 2" xfId="15046" xr:uid="{00000000-0005-0000-0000-0000DE3A0000}"/>
    <cellStyle name="Normal 88 4 4" xfId="15047" xr:uid="{00000000-0005-0000-0000-0000DF3A0000}"/>
    <cellStyle name="Normal 88 4 4 2" xfId="15048" xr:uid="{00000000-0005-0000-0000-0000E03A0000}"/>
    <cellStyle name="Normal 88 4 5" xfId="15049" xr:uid="{00000000-0005-0000-0000-0000E13A0000}"/>
    <cellStyle name="Normal 88 4 5 2" xfId="15050" xr:uid="{00000000-0005-0000-0000-0000E23A0000}"/>
    <cellStyle name="Normal 88 4 6" xfId="15051" xr:uid="{00000000-0005-0000-0000-0000E33A0000}"/>
    <cellStyle name="Normal 88 5" xfId="15052" xr:uid="{00000000-0005-0000-0000-0000E43A0000}"/>
    <cellStyle name="Normal 88 5 2" xfId="15053" xr:uid="{00000000-0005-0000-0000-0000E53A0000}"/>
    <cellStyle name="Normal 88 5 2 2" xfId="15054" xr:uid="{00000000-0005-0000-0000-0000E63A0000}"/>
    <cellStyle name="Normal 88 5 3" xfId="15055" xr:uid="{00000000-0005-0000-0000-0000E73A0000}"/>
    <cellStyle name="Normal 88 5 3 2" xfId="15056" xr:uid="{00000000-0005-0000-0000-0000E83A0000}"/>
    <cellStyle name="Normal 88 5 4" xfId="15057" xr:uid="{00000000-0005-0000-0000-0000E93A0000}"/>
    <cellStyle name="Normal 88 6" xfId="15058" xr:uid="{00000000-0005-0000-0000-0000EA3A0000}"/>
    <cellStyle name="Normal 88 6 2" xfId="15059" xr:uid="{00000000-0005-0000-0000-0000EB3A0000}"/>
    <cellStyle name="Normal 88 7" xfId="15060" xr:uid="{00000000-0005-0000-0000-0000EC3A0000}"/>
    <cellStyle name="Normal 88 7 2" xfId="15061" xr:uid="{00000000-0005-0000-0000-0000ED3A0000}"/>
    <cellStyle name="Normal 88 8" xfId="15062" xr:uid="{00000000-0005-0000-0000-0000EE3A0000}"/>
    <cellStyle name="Normal 88 8 2" xfId="15063" xr:uid="{00000000-0005-0000-0000-0000EF3A0000}"/>
    <cellStyle name="Normal 88 9" xfId="15064" xr:uid="{00000000-0005-0000-0000-0000F03A0000}"/>
    <cellStyle name="Normal 89" xfId="15065" xr:uid="{00000000-0005-0000-0000-0000F13A0000}"/>
    <cellStyle name="Normal 89 2" xfId="15066" xr:uid="{00000000-0005-0000-0000-0000F23A0000}"/>
    <cellStyle name="Normal 89 2 2" xfId="15067" xr:uid="{00000000-0005-0000-0000-0000F33A0000}"/>
    <cellStyle name="Normal 89 2 2 2" xfId="15068" xr:uid="{00000000-0005-0000-0000-0000F43A0000}"/>
    <cellStyle name="Normal 89 2 2 2 2" xfId="15069" xr:uid="{00000000-0005-0000-0000-0000F53A0000}"/>
    <cellStyle name="Normal 89 2 2 2 2 2" xfId="15070" xr:uid="{00000000-0005-0000-0000-0000F63A0000}"/>
    <cellStyle name="Normal 89 2 2 2 3" xfId="15071" xr:uid="{00000000-0005-0000-0000-0000F73A0000}"/>
    <cellStyle name="Normal 89 2 2 2 3 2" xfId="15072" xr:uid="{00000000-0005-0000-0000-0000F83A0000}"/>
    <cellStyle name="Normal 89 2 2 2 4" xfId="15073" xr:uid="{00000000-0005-0000-0000-0000F93A0000}"/>
    <cellStyle name="Normal 89 2 2 3" xfId="15074" xr:uid="{00000000-0005-0000-0000-0000FA3A0000}"/>
    <cellStyle name="Normal 89 2 2 3 2" xfId="15075" xr:uid="{00000000-0005-0000-0000-0000FB3A0000}"/>
    <cellStyle name="Normal 89 2 2 4" xfId="15076" xr:uid="{00000000-0005-0000-0000-0000FC3A0000}"/>
    <cellStyle name="Normal 89 2 2 4 2" xfId="15077" xr:uid="{00000000-0005-0000-0000-0000FD3A0000}"/>
    <cellStyle name="Normal 89 2 2 5" xfId="15078" xr:uid="{00000000-0005-0000-0000-0000FE3A0000}"/>
    <cellStyle name="Normal 89 2 2 5 2" xfId="15079" xr:uid="{00000000-0005-0000-0000-0000FF3A0000}"/>
    <cellStyle name="Normal 89 2 2 6" xfId="15080" xr:uid="{00000000-0005-0000-0000-0000003B0000}"/>
    <cellStyle name="Normal 89 2 3" xfId="15081" xr:uid="{00000000-0005-0000-0000-0000013B0000}"/>
    <cellStyle name="Normal 89 2 3 2" xfId="15082" xr:uid="{00000000-0005-0000-0000-0000023B0000}"/>
    <cellStyle name="Normal 89 2 3 2 2" xfId="15083" xr:uid="{00000000-0005-0000-0000-0000033B0000}"/>
    <cellStyle name="Normal 89 2 3 3" xfId="15084" xr:uid="{00000000-0005-0000-0000-0000043B0000}"/>
    <cellStyle name="Normal 89 2 3 3 2" xfId="15085" xr:uid="{00000000-0005-0000-0000-0000053B0000}"/>
    <cellStyle name="Normal 89 2 3 4" xfId="15086" xr:uid="{00000000-0005-0000-0000-0000063B0000}"/>
    <cellStyle name="Normal 89 2 4" xfId="15087" xr:uid="{00000000-0005-0000-0000-0000073B0000}"/>
    <cellStyle name="Normal 89 2 4 2" xfId="15088" xr:uid="{00000000-0005-0000-0000-0000083B0000}"/>
    <cellStyle name="Normal 89 2 5" xfId="15089" xr:uid="{00000000-0005-0000-0000-0000093B0000}"/>
    <cellStyle name="Normal 89 2 5 2" xfId="15090" xr:uid="{00000000-0005-0000-0000-00000A3B0000}"/>
    <cellStyle name="Normal 89 2 6" xfId="15091" xr:uid="{00000000-0005-0000-0000-00000B3B0000}"/>
    <cellStyle name="Normal 89 2 6 2" xfId="15092" xr:uid="{00000000-0005-0000-0000-00000C3B0000}"/>
    <cellStyle name="Normal 89 2 7" xfId="15093" xr:uid="{00000000-0005-0000-0000-00000D3B0000}"/>
    <cellStyle name="Normal 89 3" xfId="15094" xr:uid="{00000000-0005-0000-0000-00000E3B0000}"/>
    <cellStyle name="Normal 89 3 2" xfId="15095" xr:uid="{00000000-0005-0000-0000-00000F3B0000}"/>
    <cellStyle name="Normal 89 3 2 2" xfId="15096" xr:uid="{00000000-0005-0000-0000-0000103B0000}"/>
    <cellStyle name="Normal 89 3 2 2 2" xfId="15097" xr:uid="{00000000-0005-0000-0000-0000113B0000}"/>
    <cellStyle name="Normal 89 3 2 2 2 2" xfId="15098" xr:uid="{00000000-0005-0000-0000-0000123B0000}"/>
    <cellStyle name="Normal 89 3 2 2 3" xfId="15099" xr:uid="{00000000-0005-0000-0000-0000133B0000}"/>
    <cellStyle name="Normal 89 3 2 2 3 2" xfId="15100" xr:uid="{00000000-0005-0000-0000-0000143B0000}"/>
    <cellStyle name="Normal 89 3 2 2 4" xfId="15101" xr:uid="{00000000-0005-0000-0000-0000153B0000}"/>
    <cellStyle name="Normal 89 3 2 3" xfId="15102" xr:uid="{00000000-0005-0000-0000-0000163B0000}"/>
    <cellStyle name="Normal 89 3 2 3 2" xfId="15103" xr:uid="{00000000-0005-0000-0000-0000173B0000}"/>
    <cellStyle name="Normal 89 3 2 4" xfId="15104" xr:uid="{00000000-0005-0000-0000-0000183B0000}"/>
    <cellStyle name="Normal 89 3 2 4 2" xfId="15105" xr:uid="{00000000-0005-0000-0000-0000193B0000}"/>
    <cellStyle name="Normal 89 3 2 5" xfId="15106" xr:uid="{00000000-0005-0000-0000-00001A3B0000}"/>
    <cellStyle name="Normal 89 3 2 5 2" xfId="15107" xr:uid="{00000000-0005-0000-0000-00001B3B0000}"/>
    <cellStyle name="Normal 89 3 2 6" xfId="15108" xr:uid="{00000000-0005-0000-0000-00001C3B0000}"/>
    <cellStyle name="Normal 89 3 3" xfId="15109" xr:uid="{00000000-0005-0000-0000-00001D3B0000}"/>
    <cellStyle name="Normal 89 3 3 2" xfId="15110" xr:uid="{00000000-0005-0000-0000-00001E3B0000}"/>
    <cellStyle name="Normal 89 3 3 2 2" xfId="15111" xr:uid="{00000000-0005-0000-0000-00001F3B0000}"/>
    <cellStyle name="Normal 89 3 3 3" xfId="15112" xr:uid="{00000000-0005-0000-0000-0000203B0000}"/>
    <cellStyle name="Normal 89 3 3 3 2" xfId="15113" xr:uid="{00000000-0005-0000-0000-0000213B0000}"/>
    <cellStyle name="Normal 89 3 3 4" xfId="15114" xr:uid="{00000000-0005-0000-0000-0000223B0000}"/>
    <cellStyle name="Normal 89 3 4" xfId="15115" xr:uid="{00000000-0005-0000-0000-0000233B0000}"/>
    <cellStyle name="Normal 89 3 4 2" xfId="15116" xr:uid="{00000000-0005-0000-0000-0000243B0000}"/>
    <cellStyle name="Normal 89 3 5" xfId="15117" xr:uid="{00000000-0005-0000-0000-0000253B0000}"/>
    <cellStyle name="Normal 89 3 5 2" xfId="15118" xr:uid="{00000000-0005-0000-0000-0000263B0000}"/>
    <cellStyle name="Normal 89 3 6" xfId="15119" xr:uid="{00000000-0005-0000-0000-0000273B0000}"/>
    <cellStyle name="Normal 89 3 6 2" xfId="15120" xr:uid="{00000000-0005-0000-0000-0000283B0000}"/>
    <cellStyle name="Normal 89 3 7" xfId="15121" xr:uid="{00000000-0005-0000-0000-0000293B0000}"/>
    <cellStyle name="Normal 89 4" xfId="15122" xr:uid="{00000000-0005-0000-0000-00002A3B0000}"/>
    <cellStyle name="Normal 89 4 2" xfId="15123" xr:uid="{00000000-0005-0000-0000-00002B3B0000}"/>
    <cellStyle name="Normal 89 4 2 2" xfId="15124" xr:uid="{00000000-0005-0000-0000-00002C3B0000}"/>
    <cellStyle name="Normal 89 4 2 2 2" xfId="15125" xr:uid="{00000000-0005-0000-0000-00002D3B0000}"/>
    <cellStyle name="Normal 89 4 2 3" xfId="15126" xr:uid="{00000000-0005-0000-0000-00002E3B0000}"/>
    <cellStyle name="Normal 89 4 2 3 2" xfId="15127" xr:uid="{00000000-0005-0000-0000-00002F3B0000}"/>
    <cellStyle name="Normal 89 4 2 4" xfId="15128" xr:uid="{00000000-0005-0000-0000-0000303B0000}"/>
    <cellStyle name="Normal 89 4 3" xfId="15129" xr:uid="{00000000-0005-0000-0000-0000313B0000}"/>
    <cellStyle name="Normal 89 4 3 2" xfId="15130" xr:uid="{00000000-0005-0000-0000-0000323B0000}"/>
    <cellStyle name="Normal 89 4 4" xfId="15131" xr:uid="{00000000-0005-0000-0000-0000333B0000}"/>
    <cellStyle name="Normal 89 4 4 2" xfId="15132" xr:uid="{00000000-0005-0000-0000-0000343B0000}"/>
    <cellStyle name="Normal 89 4 5" xfId="15133" xr:uid="{00000000-0005-0000-0000-0000353B0000}"/>
    <cellStyle name="Normal 89 4 5 2" xfId="15134" xr:uid="{00000000-0005-0000-0000-0000363B0000}"/>
    <cellStyle name="Normal 89 4 6" xfId="15135" xr:uid="{00000000-0005-0000-0000-0000373B0000}"/>
    <cellStyle name="Normal 89 5" xfId="15136" xr:uid="{00000000-0005-0000-0000-0000383B0000}"/>
    <cellStyle name="Normal 89 5 2" xfId="15137" xr:uid="{00000000-0005-0000-0000-0000393B0000}"/>
    <cellStyle name="Normal 89 5 2 2" xfId="15138" xr:uid="{00000000-0005-0000-0000-00003A3B0000}"/>
    <cellStyle name="Normal 89 5 3" xfId="15139" xr:uid="{00000000-0005-0000-0000-00003B3B0000}"/>
    <cellStyle name="Normal 89 5 3 2" xfId="15140" xr:uid="{00000000-0005-0000-0000-00003C3B0000}"/>
    <cellStyle name="Normal 89 5 4" xfId="15141" xr:uid="{00000000-0005-0000-0000-00003D3B0000}"/>
    <cellStyle name="Normal 89 6" xfId="15142" xr:uid="{00000000-0005-0000-0000-00003E3B0000}"/>
    <cellStyle name="Normal 89 6 2" xfId="15143" xr:uid="{00000000-0005-0000-0000-00003F3B0000}"/>
    <cellStyle name="Normal 89 7" xfId="15144" xr:uid="{00000000-0005-0000-0000-0000403B0000}"/>
    <cellStyle name="Normal 89 7 2" xfId="15145" xr:uid="{00000000-0005-0000-0000-0000413B0000}"/>
    <cellStyle name="Normal 89 8" xfId="15146" xr:uid="{00000000-0005-0000-0000-0000423B0000}"/>
    <cellStyle name="Normal 89 8 2" xfId="15147" xr:uid="{00000000-0005-0000-0000-0000433B0000}"/>
    <cellStyle name="Normal 89 9" xfId="15148" xr:uid="{00000000-0005-0000-0000-0000443B0000}"/>
    <cellStyle name="Normal 9" xfId="15149" xr:uid="{00000000-0005-0000-0000-0000453B0000}"/>
    <cellStyle name="Normal 9 2" xfId="15150" xr:uid="{00000000-0005-0000-0000-0000463B0000}"/>
    <cellStyle name="Normal 9 2 10" xfId="15151" xr:uid="{00000000-0005-0000-0000-0000473B0000}"/>
    <cellStyle name="Normal 9 2 2" xfId="15152" xr:uid="{00000000-0005-0000-0000-0000483B0000}"/>
    <cellStyle name="Normal 9 2 2 2" xfId="15153" xr:uid="{00000000-0005-0000-0000-0000493B0000}"/>
    <cellStyle name="Normal 9 2 2 2 2" xfId="15154" xr:uid="{00000000-0005-0000-0000-00004A3B0000}"/>
    <cellStyle name="Normal 9 2 2 2 2 2" xfId="15155" xr:uid="{00000000-0005-0000-0000-00004B3B0000}"/>
    <cellStyle name="Normal 9 2 2 2 2 2 2" xfId="15156" xr:uid="{00000000-0005-0000-0000-00004C3B0000}"/>
    <cellStyle name="Normal 9 2 2 2 2 3" xfId="15157" xr:uid="{00000000-0005-0000-0000-00004D3B0000}"/>
    <cellStyle name="Normal 9 2 2 2 2 3 2" xfId="15158" xr:uid="{00000000-0005-0000-0000-00004E3B0000}"/>
    <cellStyle name="Normal 9 2 2 2 2 4" xfId="15159" xr:uid="{00000000-0005-0000-0000-00004F3B0000}"/>
    <cellStyle name="Normal 9 2 2 2 3" xfId="15160" xr:uid="{00000000-0005-0000-0000-0000503B0000}"/>
    <cellStyle name="Normal 9 2 2 2 3 2" xfId="15161" xr:uid="{00000000-0005-0000-0000-0000513B0000}"/>
    <cellStyle name="Normal 9 2 2 2 4" xfId="15162" xr:uid="{00000000-0005-0000-0000-0000523B0000}"/>
    <cellStyle name="Normal 9 2 2 2 4 2" xfId="15163" xr:uid="{00000000-0005-0000-0000-0000533B0000}"/>
    <cellStyle name="Normal 9 2 2 2 5" xfId="15164" xr:uid="{00000000-0005-0000-0000-0000543B0000}"/>
    <cellStyle name="Normal 9 2 2 2 5 2" xfId="15165" xr:uid="{00000000-0005-0000-0000-0000553B0000}"/>
    <cellStyle name="Normal 9 2 2 2 6" xfId="15166" xr:uid="{00000000-0005-0000-0000-0000563B0000}"/>
    <cellStyle name="Normal 9 2 2 3" xfId="15167" xr:uid="{00000000-0005-0000-0000-0000573B0000}"/>
    <cellStyle name="Normal 9 2 2 3 2" xfId="15168" xr:uid="{00000000-0005-0000-0000-0000583B0000}"/>
    <cellStyle name="Normal 9 2 2 3 2 2" xfId="15169" xr:uid="{00000000-0005-0000-0000-0000593B0000}"/>
    <cellStyle name="Normal 9 2 2 3 3" xfId="15170" xr:uid="{00000000-0005-0000-0000-00005A3B0000}"/>
    <cellStyle name="Normal 9 2 2 3 3 2" xfId="15171" xr:uid="{00000000-0005-0000-0000-00005B3B0000}"/>
    <cellStyle name="Normal 9 2 2 3 4" xfId="15172" xr:uid="{00000000-0005-0000-0000-00005C3B0000}"/>
    <cellStyle name="Normal 9 2 2 4" xfId="15173" xr:uid="{00000000-0005-0000-0000-00005D3B0000}"/>
    <cellStyle name="Normal 9 2 2 4 2" xfId="15174" xr:uid="{00000000-0005-0000-0000-00005E3B0000}"/>
    <cellStyle name="Normal 9 2 2 5" xfId="15175" xr:uid="{00000000-0005-0000-0000-00005F3B0000}"/>
    <cellStyle name="Normal 9 2 2 5 2" xfId="15176" xr:uid="{00000000-0005-0000-0000-0000603B0000}"/>
    <cellStyle name="Normal 9 2 2 6" xfId="15177" xr:uid="{00000000-0005-0000-0000-0000613B0000}"/>
    <cellStyle name="Normal 9 2 2 6 2" xfId="15178" xr:uid="{00000000-0005-0000-0000-0000623B0000}"/>
    <cellStyle name="Normal 9 2 2 7" xfId="15179" xr:uid="{00000000-0005-0000-0000-0000633B0000}"/>
    <cellStyle name="Normal 9 2 3" xfId="15180" xr:uid="{00000000-0005-0000-0000-0000643B0000}"/>
    <cellStyle name="Normal 9 2 3 2" xfId="15181" xr:uid="{00000000-0005-0000-0000-0000653B0000}"/>
    <cellStyle name="Normal 9 2 3 2 2" xfId="15182" xr:uid="{00000000-0005-0000-0000-0000663B0000}"/>
    <cellStyle name="Normal 9 2 3 2 2 2" xfId="15183" xr:uid="{00000000-0005-0000-0000-0000673B0000}"/>
    <cellStyle name="Normal 9 2 3 2 2 2 2" xfId="15184" xr:uid="{00000000-0005-0000-0000-0000683B0000}"/>
    <cellStyle name="Normal 9 2 3 2 2 3" xfId="15185" xr:uid="{00000000-0005-0000-0000-0000693B0000}"/>
    <cellStyle name="Normal 9 2 3 2 2 3 2" xfId="15186" xr:uid="{00000000-0005-0000-0000-00006A3B0000}"/>
    <cellStyle name="Normal 9 2 3 2 2 4" xfId="15187" xr:uid="{00000000-0005-0000-0000-00006B3B0000}"/>
    <cellStyle name="Normal 9 2 3 2 3" xfId="15188" xr:uid="{00000000-0005-0000-0000-00006C3B0000}"/>
    <cellStyle name="Normal 9 2 3 2 3 2" xfId="15189" xr:uid="{00000000-0005-0000-0000-00006D3B0000}"/>
    <cellStyle name="Normal 9 2 3 2 4" xfId="15190" xr:uid="{00000000-0005-0000-0000-00006E3B0000}"/>
    <cellStyle name="Normal 9 2 3 2 4 2" xfId="15191" xr:uid="{00000000-0005-0000-0000-00006F3B0000}"/>
    <cellStyle name="Normal 9 2 3 2 5" xfId="15192" xr:uid="{00000000-0005-0000-0000-0000703B0000}"/>
    <cellStyle name="Normal 9 2 3 2 5 2" xfId="15193" xr:uid="{00000000-0005-0000-0000-0000713B0000}"/>
    <cellStyle name="Normal 9 2 3 2 6" xfId="15194" xr:uid="{00000000-0005-0000-0000-0000723B0000}"/>
    <cellStyle name="Normal 9 2 3 3" xfId="15195" xr:uid="{00000000-0005-0000-0000-0000733B0000}"/>
    <cellStyle name="Normal 9 2 3 3 2" xfId="15196" xr:uid="{00000000-0005-0000-0000-0000743B0000}"/>
    <cellStyle name="Normal 9 2 3 3 2 2" xfId="15197" xr:uid="{00000000-0005-0000-0000-0000753B0000}"/>
    <cellStyle name="Normal 9 2 3 3 3" xfId="15198" xr:uid="{00000000-0005-0000-0000-0000763B0000}"/>
    <cellStyle name="Normal 9 2 3 3 3 2" xfId="15199" xr:uid="{00000000-0005-0000-0000-0000773B0000}"/>
    <cellStyle name="Normal 9 2 3 3 4" xfId="15200" xr:uid="{00000000-0005-0000-0000-0000783B0000}"/>
    <cellStyle name="Normal 9 2 3 4" xfId="15201" xr:uid="{00000000-0005-0000-0000-0000793B0000}"/>
    <cellStyle name="Normal 9 2 3 4 2" xfId="15202" xr:uid="{00000000-0005-0000-0000-00007A3B0000}"/>
    <cellStyle name="Normal 9 2 3 5" xfId="15203" xr:uid="{00000000-0005-0000-0000-00007B3B0000}"/>
    <cellStyle name="Normal 9 2 3 5 2" xfId="15204" xr:uid="{00000000-0005-0000-0000-00007C3B0000}"/>
    <cellStyle name="Normal 9 2 3 6" xfId="15205" xr:uid="{00000000-0005-0000-0000-00007D3B0000}"/>
    <cellStyle name="Normal 9 2 3 6 2" xfId="15206" xr:uid="{00000000-0005-0000-0000-00007E3B0000}"/>
    <cellStyle name="Normal 9 2 3 7" xfId="15207" xr:uid="{00000000-0005-0000-0000-00007F3B0000}"/>
    <cellStyle name="Normal 9 2 4" xfId="15208" xr:uid="{00000000-0005-0000-0000-0000803B0000}"/>
    <cellStyle name="Normal 9 2 4 2" xfId="15209" xr:uid="{00000000-0005-0000-0000-0000813B0000}"/>
    <cellStyle name="Normal 9 2 4 2 2" xfId="15210" xr:uid="{00000000-0005-0000-0000-0000823B0000}"/>
    <cellStyle name="Normal 9 2 4 2 2 2" xfId="15211" xr:uid="{00000000-0005-0000-0000-0000833B0000}"/>
    <cellStyle name="Normal 9 2 4 2 3" xfId="15212" xr:uid="{00000000-0005-0000-0000-0000843B0000}"/>
    <cellStyle name="Normal 9 2 4 2 3 2" xfId="15213" xr:uid="{00000000-0005-0000-0000-0000853B0000}"/>
    <cellStyle name="Normal 9 2 4 2 4" xfId="15214" xr:uid="{00000000-0005-0000-0000-0000863B0000}"/>
    <cellStyle name="Normal 9 2 4 3" xfId="15215" xr:uid="{00000000-0005-0000-0000-0000873B0000}"/>
    <cellStyle name="Normal 9 2 4 3 2" xfId="15216" xr:uid="{00000000-0005-0000-0000-0000883B0000}"/>
    <cellStyle name="Normal 9 2 4 4" xfId="15217" xr:uid="{00000000-0005-0000-0000-0000893B0000}"/>
    <cellStyle name="Normal 9 2 4 4 2" xfId="15218" xr:uid="{00000000-0005-0000-0000-00008A3B0000}"/>
    <cellStyle name="Normal 9 2 4 5" xfId="15219" xr:uid="{00000000-0005-0000-0000-00008B3B0000}"/>
    <cellStyle name="Normal 9 2 4 5 2" xfId="15220" xr:uid="{00000000-0005-0000-0000-00008C3B0000}"/>
    <cellStyle name="Normal 9 2 4 6" xfId="15221" xr:uid="{00000000-0005-0000-0000-00008D3B0000}"/>
    <cellStyle name="Normal 9 2 5" xfId="15222" xr:uid="{00000000-0005-0000-0000-00008E3B0000}"/>
    <cellStyle name="Normal 9 2 5 2" xfId="15223" xr:uid="{00000000-0005-0000-0000-00008F3B0000}"/>
    <cellStyle name="Normal 9 2 5 2 2" xfId="15224" xr:uid="{00000000-0005-0000-0000-0000903B0000}"/>
    <cellStyle name="Normal 9 2 5 2 2 2" xfId="15225" xr:uid="{00000000-0005-0000-0000-0000913B0000}"/>
    <cellStyle name="Normal 9 2 5 2 3" xfId="15226" xr:uid="{00000000-0005-0000-0000-0000923B0000}"/>
    <cellStyle name="Normal 9 2 5 2 3 2" xfId="15227" xr:uid="{00000000-0005-0000-0000-0000933B0000}"/>
    <cellStyle name="Normal 9 2 5 2 4" xfId="15228" xr:uid="{00000000-0005-0000-0000-0000943B0000}"/>
    <cellStyle name="Normal 9 2 5 3" xfId="15229" xr:uid="{00000000-0005-0000-0000-0000953B0000}"/>
    <cellStyle name="Normal 9 2 5 3 2" xfId="15230" xr:uid="{00000000-0005-0000-0000-0000963B0000}"/>
    <cellStyle name="Normal 9 2 5 4" xfId="15231" xr:uid="{00000000-0005-0000-0000-0000973B0000}"/>
    <cellStyle name="Normal 9 2 5 4 2" xfId="15232" xr:uid="{00000000-0005-0000-0000-0000983B0000}"/>
    <cellStyle name="Normal 9 2 5 5" xfId="15233" xr:uid="{00000000-0005-0000-0000-0000993B0000}"/>
    <cellStyle name="Normal 9 2 5 5 2" xfId="15234" xr:uid="{00000000-0005-0000-0000-00009A3B0000}"/>
    <cellStyle name="Normal 9 2 5 6" xfId="15235" xr:uid="{00000000-0005-0000-0000-00009B3B0000}"/>
    <cellStyle name="Normal 9 2 6" xfId="15236" xr:uid="{00000000-0005-0000-0000-00009C3B0000}"/>
    <cellStyle name="Normal 9 2 6 2" xfId="15237" xr:uid="{00000000-0005-0000-0000-00009D3B0000}"/>
    <cellStyle name="Normal 9 2 6 2 2" xfId="15238" xr:uid="{00000000-0005-0000-0000-00009E3B0000}"/>
    <cellStyle name="Normal 9 2 6 3" xfId="15239" xr:uid="{00000000-0005-0000-0000-00009F3B0000}"/>
    <cellStyle name="Normal 9 2 6 3 2" xfId="15240" xr:uid="{00000000-0005-0000-0000-0000A03B0000}"/>
    <cellStyle name="Normal 9 2 6 4" xfId="15241" xr:uid="{00000000-0005-0000-0000-0000A13B0000}"/>
    <cellStyle name="Normal 9 2 7" xfId="15242" xr:uid="{00000000-0005-0000-0000-0000A23B0000}"/>
    <cellStyle name="Normal 9 2 7 2" xfId="15243" xr:uid="{00000000-0005-0000-0000-0000A33B0000}"/>
    <cellStyle name="Normal 9 2 8" xfId="15244" xr:uid="{00000000-0005-0000-0000-0000A43B0000}"/>
    <cellStyle name="Normal 9 2 8 2" xfId="15245" xr:uid="{00000000-0005-0000-0000-0000A53B0000}"/>
    <cellStyle name="Normal 9 2 9" xfId="15246" xr:uid="{00000000-0005-0000-0000-0000A63B0000}"/>
    <cellStyle name="Normal 9 2 9 2" xfId="15247" xr:uid="{00000000-0005-0000-0000-0000A73B0000}"/>
    <cellStyle name="Normal 9 3" xfId="15248" xr:uid="{00000000-0005-0000-0000-0000A83B0000}"/>
    <cellStyle name="Normal 90" xfId="15249" xr:uid="{00000000-0005-0000-0000-0000A93B0000}"/>
    <cellStyle name="Normal 90 2" xfId="15250" xr:uid="{00000000-0005-0000-0000-0000AA3B0000}"/>
    <cellStyle name="Normal 90 2 2" xfId="15251" xr:uid="{00000000-0005-0000-0000-0000AB3B0000}"/>
    <cellStyle name="Normal 90 2 2 2" xfId="15252" xr:uid="{00000000-0005-0000-0000-0000AC3B0000}"/>
    <cellStyle name="Normal 90 2 2 2 2" xfId="15253" xr:uid="{00000000-0005-0000-0000-0000AD3B0000}"/>
    <cellStyle name="Normal 90 2 2 2 2 2" xfId="15254" xr:uid="{00000000-0005-0000-0000-0000AE3B0000}"/>
    <cellStyle name="Normal 90 2 2 2 3" xfId="15255" xr:uid="{00000000-0005-0000-0000-0000AF3B0000}"/>
    <cellStyle name="Normal 90 2 2 2 3 2" xfId="15256" xr:uid="{00000000-0005-0000-0000-0000B03B0000}"/>
    <cellStyle name="Normal 90 2 2 2 4" xfId="15257" xr:uid="{00000000-0005-0000-0000-0000B13B0000}"/>
    <cellStyle name="Normal 90 2 2 3" xfId="15258" xr:uid="{00000000-0005-0000-0000-0000B23B0000}"/>
    <cellStyle name="Normal 90 2 2 3 2" xfId="15259" xr:uid="{00000000-0005-0000-0000-0000B33B0000}"/>
    <cellStyle name="Normal 90 2 2 4" xfId="15260" xr:uid="{00000000-0005-0000-0000-0000B43B0000}"/>
    <cellStyle name="Normal 90 2 2 4 2" xfId="15261" xr:uid="{00000000-0005-0000-0000-0000B53B0000}"/>
    <cellStyle name="Normal 90 2 2 5" xfId="15262" xr:uid="{00000000-0005-0000-0000-0000B63B0000}"/>
    <cellStyle name="Normal 90 2 2 5 2" xfId="15263" xr:uid="{00000000-0005-0000-0000-0000B73B0000}"/>
    <cellStyle name="Normal 90 2 2 6" xfId="15264" xr:uid="{00000000-0005-0000-0000-0000B83B0000}"/>
    <cellStyle name="Normal 90 2 3" xfId="15265" xr:uid="{00000000-0005-0000-0000-0000B93B0000}"/>
    <cellStyle name="Normal 90 2 3 2" xfId="15266" xr:uid="{00000000-0005-0000-0000-0000BA3B0000}"/>
    <cellStyle name="Normal 90 2 3 2 2" xfId="15267" xr:uid="{00000000-0005-0000-0000-0000BB3B0000}"/>
    <cellStyle name="Normal 90 2 3 3" xfId="15268" xr:uid="{00000000-0005-0000-0000-0000BC3B0000}"/>
    <cellStyle name="Normal 90 2 3 3 2" xfId="15269" xr:uid="{00000000-0005-0000-0000-0000BD3B0000}"/>
    <cellStyle name="Normal 90 2 3 4" xfId="15270" xr:uid="{00000000-0005-0000-0000-0000BE3B0000}"/>
    <cellStyle name="Normal 90 2 4" xfId="15271" xr:uid="{00000000-0005-0000-0000-0000BF3B0000}"/>
    <cellStyle name="Normal 90 2 4 2" xfId="15272" xr:uid="{00000000-0005-0000-0000-0000C03B0000}"/>
    <cellStyle name="Normal 90 2 5" xfId="15273" xr:uid="{00000000-0005-0000-0000-0000C13B0000}"/>
    <cellStyle name="Normal 90 2 5 2" xfId="15274" xr:uid="{00000000-0005-0000-0000-0000C23B0000}"/>
    <cellStyle name="Normal 90 2 6" xfId="15275" xr:uid="{00000000-0005-0000-0000-0000C33B0000}"/>
    <cellStyle name="Normal 90 2 6 2" xfId="15276" xr:uid="{00000000-0005-0000-0000-0000C43B0000}"/>
    <cellStyle name="Normal 90 2 7" xfId="15277" xr:uid="{00000000-0005-0000-0000-0000C53B0000}"/>
    <cellStyle name="Normal 90 3" xfId="15278" xr:uid="{00000000-0005-0000-0000-0000C63B0000}"/>
    <cellStyle name="Normal 90 3 2" xfId="15279" xr:uid="{00000000-0005-0000-0000-0000C73B0000}"/>
    <cellStyle name="Normal 90 3 2 2" xfId="15280" xr:uid="{00000000-0005-0000-0000-0000C83B0000}"/>
    <cellStyle name="Normal 90 3 2 2 2" xfId="15281" xr:uid="{00000000-0005-0000-0000-0000C93B0000}"/>
    <cellStyle name="Normal 90 3 2 2 2 2" xfId="15282" xr:uid="{00000000-0005-0000-0000-0000CA3B0000}"/>
    <cellStyle name="Normal 90 3 2 2 3" xfId="15283" xr:uid="{00000000-0005-0000-0000-0000CB3B0000}"/>
    <cellStyle name="Normal 90 3 2 2 3 2" xfId="15284" xr:uid="{00000000-0005-0000-0000-0000CC3B0000}"/>
    <cellStyle name="Normal 90 3 2 2 4" xfId="15285" xr:uid="{00000000-0005-0000-0000-0000CD3B0000}"/>
    <cellStyle name="Normal 90 3 2 3" xfId="15286" xr:uid="{00000000-0005-0000-0000-0000CE3B0000}"/>
    <cellStyle name="Normal 90 3 2 3 2" xfId="15287" xr:uid="{00000000-0005-0000-0000-0000CF3B0000}"/>
    <cellStyle name="Normal 90 3 2 4" xfId="15288" xr:uid="{00000000-0005-0000-0000-0000D03B0000}"/>
    <cellStyle name="Normal 90 3 2 4 2" xfId="15289" xr:uid="{00000000-0005-0000-0000-0000D13B0000}"/>
    <cellStyle name="Normal 90 3 2 5" xfId="15290" xr:uid="{00000000-0005-0000-0000-0000D23B0000}"/>
    <cellStyle name="Normal 90 3 2 5 2" xfId="15291" xr:uid="{00000000-0005-0000-0000-0000D33B0000}"/>
    <cellStyle name="Normal 90 3 2 6" xfId="15292" xr:uid="{00000000-0005-0000-0000-0000D43B0000}"/>
    <cellStyle name="Normal 90 3 3" xfId="15293" xr:uid="{00000000-0005-0000-0000-0000D53B0000}"/>
    <cellStyle name="Normal 90 3 3 2" xfId="15294" xr:uid="{00000000-0005-0000-0000-0000D63B0000}"/>
    <cellStyle name="Normal 90 3 3 2 2" xfId="15295" xr:uid="{00000000-0005-0000-0000-0000D73B0000}"/>
    <cellStyle name="Normal 90 3 3 3" xfId="15296" xr:uid="{00000000-0005-0000-0000-0000D83B0000}"/>
    <cellStyle name="Normal 90 3 3 3 2" xfId="15297" xr:uid="{00000000-0005-0000-0000-0000D93B0000}"/>
    <cellStyle name="Normal 90 3 3 4" xfId="15298" xr:uid="{00000000-0005-0000-0000-0000DA3B0000}"/>
    <cellStyle name="Normal 90 3 4" xfId="15299" xr:uid="{00000000-0005-0000-0000-0000DB3B0000}"/>
    <cellStyle name="Normal 90 3 4 2" xfId="15300" xr:uid="{00000000-0005-0000-0000-0000DC3B0000}"/>
    <cellStyle name="Normal 90 3 5" xfId="15301" xr:uid="{00000000-0005-0000-0000-0000DD3B0000}"/>
    <cellStyle name="Normal 90 3 5 2" xfId="15302" xr:uid="{00000000-0005-0000-0000-0000DE3B0000}"/>
    <cellStyle name="Normal 90 3 6" xfId="15303" xr:uid="{00000000-0005-0000-0000-0000DF3B0000}"/>
    <cellStyle name="Normal 90 3 6 2" xfId="15304" xr:uid="{00000000-0005-0000-0000-0000E03B0000}"/>
    <cellStyle name="Normal 90 3 7" xfId="15305" xr:uid="{00000000-0005-0000-0000-0000E13B0000}"/>
    <cellStyle name="Normal 90 4" xfId="15306" xr:uid="{00000000-0005-0000-0000-0000E23B0000}"/>
    <cellStyle name="Normal 90 4 2" xfId="15307" xr:uid="{00000000-0005-0000-0000-0000E33B0000}"/>
    <cellStyle name="Normal 90 4 2 2" xfId="15308" xr:uid="{00000000-0005-0000-0000-0000E43B0000}"/>
    <cellStyle name="Normal 90 4 2 2 2" xfId="15309" xr:uid="{00000000-0005-0000-0000-0000E53B0000}"/>
    <cellStyle name="Normal 90 4 2 3" xfId="15310" xr:uid="{00000000-0005-0000-0000-0000E63B0000}"/>
    <cellStyle name="Normal 90 4 2 3 2" xfId="15311" xr:uid="{00000000-0005-0000-0000-0000E73B0000}"/>
    <cellStyle name="Normal 90 4 2 4" xfId="15312" xr:uid="{00000000-0005-0000-0000-0000E83B0000}"/>
    <cellStyle name="Normal 90 4 3" xfId="15313" xr:uid="{00000000-0005-0000-0000-0000E93B0000}"/>
    <cellStyle name="Normal 90 4 3 2" xfId="15314" xr:uid="{00000000-0005-0000-0000-0000EA3B0000}"/>
    <cellStyle name="Normal 90 4 4" xfId="15315" xr:uid="{00000000-0005-0000-0000-0000EB3B0000}"/>
    <cellStyle name="Normal 90 4 4 2" xfId="15316" xr:uid="{00000000-0005-0000-0000-0000EC3B0000}"/>
    <cellStyle name="Normal 90 4 5" xfId="15317" xr:uid="{00000000-0005-0000-0000-0000ED3B0000}"/>
    <cellStyle name="Normal 90 4 5 2" xfId="15318" xr:uid="{00000000-0005-0000-0000-0000EE3B0000}"/>
    <cellStyle name="Normal 90 4 6" xfId="15319" xr:uid="{00000000-0005-0000-0000-0000EF3B0000}"/>
    <cellStyle name="Normal 90 5" xfId="15320" xr:uid="{00000000-0005-0000-0000-0000F03B0000}"/>
    <cellStyle name="Normal 90 5 2" xfId="15321" xr:uid="{00000000-0005-0000-0000-0000F13B0000}"/>
    <cellStyle name="Normal 90 5 2 2" xfId="15322" xr:uid="{00000000-0005-0000-0000-0000F23B0000}"/>
    <cellStyle name="Normal 90 5 3" xfId="15323" xr:uid="{00000000-0005-0000-0000-0000F33B0000}"/>
    <cellStyle name="Normal 90 5 3 2" xfId="15324" xr:uid="{00000000-0005-0000-0000-0000F43B0000}"/>
    <cellStyle name="Normal 90 5 4" xfId="15325" xr:uid="{00000000-0005-0000-0000-0000F53B0000}"/>
    <cellStyle name="Normal 90 6" xfId="15326" xr:uid="{00000000-0005-0000-0000-0000F63B0000}"/>
    <cellStyle name="Normal 90 6 2" xfId="15327" xr:uid="{00000000-0005-0000-0000-0000F73B0000}"/>
    <cellStyle name="Normal 90 7" xfId="15328" xr:uid="{00000000-0005-0000-0000-0000F83B0000}"/>
    <cellStyle name="Normal 90 7 2" xfId="15329" xr:uid="{00000000-0005-0000-0000-0000F93B0000}"/>
    <cellStyle name="Normal 90 8" xfId="15330" xr:uid="{00000000-0005-0000-0000-0000FA3B0000}"/>
    <cellStyle name="Normal 90 8 2" xfId="15331" xr:uid="{00000000-0005-0000-0000-0000FB3B0000}"/>
    <cellStyle name="Normal 90 9" xfId="15332" xr:uid="{00000000-0005-0000-0000-0000FC3B0000}"/>
    <cellStyle name="Normal 91" xfId="15333" xr:uid="{00000000-0005-0000-0000-0000FD3B0000}"/>
    <cellStyle name="Normal 91 2" xfId="15334" xr:uid="{00000000-0005-0000-0000-0000FE3B0000}"/>
    <cellStyle name="Normal 91 2 2" xfId="15335" xr:uid="{00000000-0005-0000-0000-0000FF3B0000}"/>
    <cellStyle name="Normal 91 2 2 2" xfId="15336" xr:uid="{00000000-0005-0000-0000-0000003C0000}"/>
    <cellStyle name="Normal 91 2 2 2 2" xfId="15337" xr:uid="{00000000-0005-0000-0000-0000013C0000}"/>
    <cellStyle name="Normal 91 2 2 2 2 2" xfId="15338" xr:uid="{00000000-0005-0000-0000-0000023C0000}"/>
    <cellStyle name="Normal 91 2 2 2 3" xfId="15339" xr:uid="{00000000-0005-0000-0000-0000033C0000}"/>
    <cellStyle name="Normal 91 2 2 2 3 2" xfId="15340" xr:uid="{00000000-0005-0000-0000-0000043C0000}"/>
    <cellStyle name="Normal 91 2 2 2 4" xfId="15341" xr:uid="{00000000-0005-0000-0000-0000053C0000}"/>
    <cellStyle name="Normal 91 2 2 3" xfId="15342" xr:uid="{00000000-0005-0000-0000-0000063C0000}"/>
    <cellStyle name="Normal 91 2 2 3 2" xfId="15343" xr:uid="{00000000-0005-0000-0000-0000073C0000}"/>
    <cellStyle name="Normal 91 2 2 4" xfId="15344" xr:uid="{00000000-0005-0000-0000-0000083C0000}"/>
    <cellStyle name="Normal 91 2 2 4 2" xfId="15345" xr:uid="{00000000-0005-0000-0000-0000093C0000}"/>
    <cellStyle name="Normal 91 2 2 5" xfId="15346" xr:uid="{00000000-0005-0000-0000-00000A3C0000}"/>
    <cellStyle name="Normal 91 2 2 5 2" xfId="15347" xr:uid="{00000000-0005-0000-0000-00000B3C0000}"/>
    <cellStyle name="Normal 91 2 2 6" xfId="15348" xr:uid="{00000000-0005-0000-0000-00000C3C0000}"/>
    <cellStyle name="Normal 91 2 3" xfId="15349" xr:uid="{00000000-0005-0000-0000-00000D3C0000}"/>
    <cellStyle name="Normal 91 2 3 2" xfId="15350" xr:uid="{00000000-0005-0000-0000-00000E3C0000}"/>
    <cellStyle name="Normal 91 2 3 2 2" xfId="15351" xr:uid="{00000000-0005-0000-0000-00000F3C0000}"/>
    <cellStyle name="Normal 91 2 3 3" xfId="15352" xr:uid="{00000000-0005-0000-0000-0000103C0000}"/>
    <cellStyle name="Normal 91 2 3 3 2" xfId="15353" xr:uid="{00000000-0005-0000-0000-0000113C0000}"/>
    <cellStyle name="Normal 91 2 3 4" xfId="15354" xr:uid="{00000000-0005-0000-0000-0000123C0000}"/>
    <cellStyle name="Normal 91 2 4" xfId="15355" xr:uid="{00000000-0005-0000-0000-0000133C0000}"/>
    <cellStyle name="Normal 91 2 4 2" xfId="15356" xr:uid="{00000000-0005-0000-0000-0000143C0000}"/>
    <cellStyle name="Normal 91 2 5" xfId="15357" xr:uid="{00000000-0005-0000-0000-0000153C0000}"/>
    <cellStyle name="Normal 91 2 5 2" xfId="15358" xr:uid="{00000000-0005-0000-0000-0000163C0000}"/>
    <cellStyle name="Normal 91 2 6" xfId="15359" xr:uid="{00000000-0005-0000-0000-0000173C0000}"/>
    <cellStyle name="Normal 91 2 6 2" xfId="15360" xr:uid="{00000000-0005-0000-0000-0000183C0000}"/>
    <cellStyle name="Normal 91 2 7" xfId="15361" xr:uid="{00000000-0005-0000-0000-0000193C0000}"/>
    <cellStyle name="Normal 91 3" xfId="15362" xr:uid="{00000000-0005-0000-0000-00001A3C0000}"/>
    <cellStyle name="Normal 91 3 2" xfId="15363" xr:uid="{00000000-0005-0000-0000-00001B3C0000}"/>
    <cellStyle name="Normal 91 3 2 2" xfId="15364" xr:uid="{00000000-0005-0000-0000-00001C3C0000}"/>
    <cellStyle name="Normal 91 3 2 2 2" xfId="15365" xr:uid="{00000000-0005-0000-0000-00001D3C0000}"/>
    <cellStyle name="Normal 91 3 2 2 2 2" xfId="15366" xr:uid="{00000000-0005-0000-0000-00001E3C0000}"/>
    <cellStyle name="Normal 91 3 2 2 3" xfId="15367" xr:uid="{00000000-0005-0000-0000-00001F3C0000}"/>
    <cellStyle name="Normal 91 3 2 2 3 2" xfId="15368" xr:uid="{00000000-0005-0000-0000-0000203C0000}"/>
    <cellStyle name="Normal 91 3 2 2 4" xfId="15369" xr:uid="{00000000-0005-0000-0000-0000213C0000}"/>
    <cellStyle name="Normal 91 3 2 3" xfId="15370" xr:uid="{00000000-0005-0000-0000-0000223C0000}"/>
    <cellStyle name="Normal 91 3 2 3 2" xfId="15371" xr:uid="{00000000-0005-0000-0000-0000233C0000}"/>
    <cellStyle name="Normal 91 3 2 4" xfId="15372" xr:uid="{00000000-0005-0000-0000-0000243C0000}"/>
    <cellStyle name="Normal 91 3 2 4 2" xfId="15373" xr:uid="{00000000-0005-0000-0000-0000253C0000}"/>
    <cellStyle name="Normal 91 3 2 5" xfId="15374" xr:uid="{00000000-0005-0000-0000-0000263C0000}"/>
    <cellStyle name="Normal 91 3 2 5 2" xfId="15375" xr:uid="{00000000-0005-0000-0000-0000273C0000}"/>
    <cellStyle name="Normal 91 3 2 6" xfId="15376" xr:uid="{00000000-0005-0000-0000-0000283C0000}"/>
    <cellStyle name="Normal 91 3 3" xfId="15377" xr:uid="{00000000-0005-0000-0000-0000293C0000}"/>
    <cellStyle name="Normal 91 3 3 2" xfId="15378" xr:uid="{00000000-0005-0000-0000-00002A3C0000}"/>
    <cellStyle name="Normal 91 3 3 2 2" xfId="15379" xr:uid="{00000000-0005-0000-0000-00002B3C0000}"/>
    <cellStyle name="Normal 91 3 3 3" xfId="15380" xr:uid="{00000000-0005-0000-0000-00002C3C0000}"/>
    <cellStyle name="Normal 91 3 3 3 2" xfId="15381" xr:uid="{00000000-0005-0000-0000-00002D3C0000}"/>
    <cellStyle name="Normal 91 3 3 4" xfId="15382" xr:uid="{00000000-0005-0000-0000-00002E3C0000}"/>
    <cellStyle name="Normal 91 3 4" xfId="15383" xr:uid="{00000000-0005-0000-0000-00002F3C0000}"/>
    <cellStyle name="Normal 91 3 4 2" xfId="15384" xr:uid="{00000000-0005-0000-0000-0000303C0000}"/>
    <cellStyle name="Normal 91 3 5" xfId="15385" xr:uid="{00000000-0005-0000-0000-0000313C0000}"/>
    <cellStyle name="Normal 91 3 5 2" xfId="15386" xr:uid="{00000000-0005-0000-0000-0000323C0000}"/>
    <cellStyle name="Normal 91 3 6" xfId="15387" xr:uid="{00000000-0005-0000-0000-0000333C0000}"/>
    <cellStyle name="Normal 91 3 6 2" xfId="15388" xr:uid="{00000000-0005-0000-0000-0000343C0000}"/>
    <cellStyle name="Normal 91 3 7" xfId="15389" xr:uid="{00000000-0005-0000-0000-0000353C0000}"/>
    <cellStyle name="Normal 91 4" xfId="15390" xr:uid="{00000000-0005-0000-0000-0000363C0000}"/>
    <cellStyle name="Normal 91 4 2" xfId="15391" xr:uid="{00000000-0005-0000-0000-0000373C0000}"/>
    <cellStyle name="Normal 91 4 2 2" xfId="15392" xr:uid="{00000000-0005-0000-0000-0000383C0000}"/>
    <cellStyle name="Normal 91 4 2 2 2" xfId="15393" xr:uid="{00000000-0005-0000-0000-0000393C0000}"/>
    <cellStyle name="Normal 91 4 2 3" xfId="15394" xr:uid="{00000000-0005-0000-0000-00003A3C0000}"/>
    <cellStyle name="Normal 91 4 2 3 2" xfId="15395" xr:uid="{00000000-0005-0000-0000-00003B3C0000}"/>
    <cellStyle name="Normal 91 4 2 4" xfId="15396" xr:uid="{00000000-0005-0000-0000-00003C3C0000}"/>
    <cellStyle name="Normal 91 4 3" xfId="15397" xr:uid="{00000000-0005-0000-0000-00003D3C0000}"/>
    <cellStyle name="Normal 91 4 3 2" xfId="15398" xr:uid="{00000000-0005-0000-0000-00003E3C0000}"/>
    <cellStyle name="Normal 91 4 4" xfId="15399" xr:uid="{00000000-0005-0000-0000-00003F3C0000}"/>
    <cellStyle name="Normal 91 4 4 2" xfId="15400" xr:uid="{00000000-0005-0000-0000-0000403C0000}"/>
    <cellStyle name="Normal 91 4 5" xfId="15401" xr:uid="{00000000-0005-0000-0000-0000413C0000}"/>
    <cellStyle name="Normal 91 4 5 2" xfId="15402" xr:uid="{00000000-0005-0000-0000-0000423C0000}"/>
    <cellStyle name="Normal 91 4 6" xfId="15403" xr:uid="{00000000-0005-0000-0000-0000433C0000}"/>
    <cellStyle name="Normal 91 5" xfId="15404" xr:uid="{00000000-0005-0000-0000-0000443C0000}"/>
    <cellStyle name="Normal 91 5 2" xfId="15405" xr:uid="{00000000-0005-0000-0000-0000453C0000}"/>
    <cellStyle name="Normal 91 5 2 2" xfId="15406" xr:uid="{00000000-0005-0000-0000-0000463C0000}"/>
    <cellStyle name="Normal 91 5 3" xfId="15407" xr:uid="{00000000-0005-0000-0000-0000473C0000}"/>
    <cellStyle name="Normal 91 5 3 2" xfId="15408" xr:uid="{00000000-0005-0000-0000-0000483C0000}"/>
    <cellStyle name="Normal 91 5 4" xfId="15409" xr:uid="{00000000-0005-0000-0000-0000493C0000}"/>
    <cellStyle name="Normal 91 6" xfId="15410" xr:uid="{00000000-0005-0000-0000-00004A3C0000}"/>
    <cellStyle name="Normal 91 6 2" xfId="15411" xr:uid="{00000000-0005-0000-0000-00004B3C0000}"/>
    <cellStyle name="Normal 91 7" xfId="15412" xr:uid="{00000000-0005-0000-0000-00004C3C0000}"/>
    <cellStyle name="Normal 91 7 2" xfId="15413" xr:uid="{00000000-0005-0000-0000-00004D3C0000}"/>
    <cellStyle name="Normal 91 8" xfId="15414" xr:uid="{00000000-0005-0000-0000-00004E3C0000}"/>
    <cellStyle name="Normal 91 8 2" xfId="15415" xr:uid="{00000000-0005-0000-0000-00004F3C0000}"/>
    <cellStyle name="Normal 91 9" xfId="15416" xr:uid="{00000000-0005-0000-0000-0000503C0000}"/>
    <cellStyle name="Normal 92" xfId="15417" xr:uid="{00000000-0005-0000-0000-0000513C0000}"/>
    <cellStyle name="Normal 92 2" xfId="15418" xr:uid="{00000000-0005-0000-0000-0000523C0000}"/>
    <cellStyle name="Normal 92 2 2" xfId="15419" xr:uid="{00000000-0005-0000-0000-0000533C0000}"/>
    <cellStyle name="Normal 92 2 2 2" xfId="15420" xr:uid="{00000000-0005-0000-0000-0000543C0000}"/>
    <cellStyle name="Normal 92 2 2 2 2" xfId="15421" xr:uid="{00000000-0005-0000-0000-0000553C0000}"/>
    <cellStyle name="Normal 92 2 2 2 2 2" xfId="15422" xr:uid="{00000000-0005-0000-0000-0000563C0000}"/>
    <cellStyle name="Normal 92 2 2 2 3" xfId="15423" xr:uid="{00000000-0005-0000-0000-0000573C0000}"/>
    <cellStyle name="Normal 92 2 2 2 3 2" xfId="15424" xr:uid="{00000000-0005-0000-0000-0000583C0000}"/>
    <cellStyle name="Normal 92 2 2 2 4" xfId="15425" xr:uid="{00000000-0005-0000-0000-0000593C0000}"/>
    <cellStyle name="Normal 92 2 2 3" xfId="15426" xr:uid="{00000000-0005-0000-0000-00005A3C0000}"/>
    <cellStyle name="Normal 92 2 2 3 2" xfId="15427" xr:uid="{00000000-0005-0000-0000-00005B3C0000}"/>
    <cellStyle name="Normal 92 2 2 4" xfId="15428" xr:uid="{00000000-0005-0000-0000-00005C3C0000}"/>
    <cellStyle name="Normal 92 2 2 4 2" xfId="15429" xr:uid="{00000000-0005-0000-0000-00005D3C0000}"/>
    <cellStyle name="Normal 92 2 2 5" xfId="15430" xr:uid="{00000000-0005-0000-0000-00005E3C0000}"/>
    <cellStyle name="Normal 92 2 2 5 2" xfId="15431" xr:uid="{00000000-0005-0000-0000-00005F3C0000}"/>
    <cellStyle name="Normal 92 2 2 6" xfId="15432" xr:uid="{00000000-0005-0000-0000-0000603C0000}"/>
    <cellStyle name="Normal 92 2 3" xfId="15433" xr:uid="{00000000-0005-0000-0000-0000613C0000}"/>
    <cellStyle name="Normal 92 2 3 2" xfId="15434" xr:uid="{00000000-0005-0000-0000-0000623C0000}"/>
    <cellStyle name="Normal 92 2 3 2 2" xfId="15435" xr:uid="{00000000-0005-0000-0000-0000633C0000}"/>
    <cellStyle name="Normal 92 2 3 3" xfId="15436" xr:uid="{00000000-0005-0000-0000-0000643C0000}"/>
    <cellStyle name="Normal 92 2 3 3 2" xfId="15437" xr:uid="{00000000-0005-0000-0000-0000653C0000}"/>
    <cellStyle name="Normal 92 2 3 4" xfId="15438" xr:uid="{00000000-0005-0000-0000-0000663C0000}"/>
    <cellStyle name="Normal 92 2 4" xfId="15439" xr:uid="{00000000-0005-0000-0000-0000673C0000}"/>
    <cellStyle name="Normal 92 2 4 2" xfId="15440" xr:uid="{00000000-0005-0000-0000-0000683C0000}"/>
    <cellStyle name="Normal 92 2 5" xfId="15441" xr:uid="{00000000-0005-0000-0000-0000693C0000}"/>
    <cellStyle name="Normal 92 2 5 2" xfId="15442" xr:uid="{00000000-0005-0000-0000-00006A3C0000}"/>
    <cellStyle name="Normal 92 2 6" xfId="15443" xr:uid="{00000000-0005-0000-0000-00006B3C0000}"/>
    <cellStyle name="Normal 92 2 6 2" xfId="15444" xr:uid="{00000000-0005-0000-0000-00006C3C0000}"/>
    <cellStyle name="Normal 92 2 7" xfId="15445" xr:uid="{00000000-0005-0000-0000-00006D3C0000}"/>
    <cellStyle name="Normal 92 3" xfId="15446" xr:uid="{00000000-0005-0000-0000-00006E3C0000}"/>
    <cellStyle name="Normal 92 3 2" xfId="15447" xr:uid="{00000000-0005-0000-0000-00006F3C0000}"/>
    <cellStyle name="Normal 92 3 2 2" xfId="15448" xr:uid="{00000000-0005-0000-0000-0000703C0000}"/>
    <cellStyle name="Normal 92 3 2 2 2" xfId="15449" xr:uid="{00000000-0005-0000-0000-0000713C0000}"/>
    <cellStyle name="Normal 92 3 2 2 2 2" xfId="15450" xr:uid="{00000000-0005-0000-0000-0000723C0000}"/>
    <cellStyle name="Normal 92 3 2 2 3" xfId="15451" xr:uid="{00000000-0005-0000-0000-0000733C0000}"/>
    <cellStyle name="Normal 92 3 2 2 3 2" xfId="15452" xr:uid="{00000000-0005-0000-0000-0000743C0000}"/>
    <cellStyle name="Normal 92 3 2 2 4" xfId="15453" xr:uid="{00000000-0005-0000-0000-0000753C0000}"/>
    <cellStyle name="Normal 92 3 2 3" xfId="15454" xr:uid="{00000000-0005-0000-0000-0000763C0000}"/>
    <cellStyle name="Normal 92 3 2 3 2" xfId="15455" xr:uid="{00000000-0005-0000-0000-0000773C0000}"/>
    <cellStyle name="Normal 92 3 2 4" xfId="15456" xr:uid="{00000000-0005-0000-0000-0000783C0000}"/>
    <cellStyle name="Normal 92 3 2 4 2" xfId="15457" xr:uid="{00000000-0005-0000-0000-0000793C0000}"/>
    <cellStyle name="Normal 92 3 2 5" xfId="15458" xr:uid="{00000000-0005-0000-0000-00007A3C0000}"/>
    <cellStyle name="Normal 92 3 2 5 2" xfId="15459" xr:uid="{00000000-0005-0000-0000-00007B3C0000}"/>
    <cellStyle name="Normal 92 3 2 6" xfId="15460" xr:uid="{00000000-0005-0000-0000-00007C3C0000}"/>
    <cellStyle name="Normal 92 3 3" xfId="15461" xr:uid="{00000000-0005-0000-0000-00007D3C0000}"/>
    <cellStyle name="Normal 92 3 3 2" xfId="15462" xr:uid="{00000000-0005-0000-0000-00007E3C0000}"/>
    <cellStyle name="Normal 92 3 3 2 2" xfId="15463" xr:uid="{00000000-0005-0000-0000-00007F3C0000}"/>
    <cellStyle name="Normal 92 3 3 3" xfId="15464" xr:uid="{00000000-0005-0000-0000-0000803C0000}"/>
    <cellStyle name="Normal 92 3 3 3 2" xfId="15465" xr:uid="{00000000-0005-0000-0000-0000813C0000}"/>
    <cellStyle name="Normal 92 3 3 4" xfId="15466" xr:uid="{00000000-0005-0000-0000-0000823C0000}"/>
    <cellStyle name="Normal 92 3 4" xfId="15467" xr:uid="{00000000-0005-0000-0000-0000833C0000}"/>
    <cellStyle name="Normal 92 3 4 2" xfId="15468" xr:uid="{00000000-0005-0000-0000-0000843C0000}"/>
    <cellStyle name="Normal 92 3 5" xfId="15469" xr:uid="{00000000-0005-0000-0000-0000853C0000}"/>
    <cellStyle name="Normal 92 3 5 2" xfId="15470" xr:uid="{00000000-0005-0000-0000-0000863C0000}"/>
    <cellStyle name="Normal 92 3 6" xfId="15471" xr:uid="{00000000-0005-0000-0000-0000873C0000}"/>
    <cellStyle name="Normal 92 3 6 2" xfId="15472" xr:uid="{00000000-0005-0000-0000-0000883C0000}"/>
    <cellStyle name="Normal 92 3 7" xfId="15473" xr:uid="{00000000-0005-0000-0000-0000893C0000}"/>
    <cellStyle name="Normal 92 4" xfId="15474" xr:uid="{00000000-0005-0000-0000-00008A3C0000}"/>
    <cellStyle name="Normal 92 4 2" xfId="15475" xr:uid="{00000000-0005-0000-0000-00008B3C0000}"/>
    <cellStyle name="Normal 92 4 2 2" xfId="15476" xr:uid="{00000000-0005-0000-0000-00008C3C0000}"/>
    <cellStyle name="Normal 92 4 2 2 2" xfId="15477" xr:uid="{00000000-0005-0000-0000-00008D3C0000}"/>
    <cellStyle name="Normal 92 4 2 3" xfId="15478" xr:uid="{00000000-0005-0000-0000-00008E3C0000}"/>
    <cellStyle name="Normal 92 4 2 3 2" xfId="15479" xr:uid="{00000000-0005-0000-0000-00008F3C0000}"/>
    <cellStyle name="Normal 92 4 2 4" xfId="15480" xr:uid="{00000000-0005-0000-0000-0000903C0000}"/>
    <cellStyle name="Normal 92 4 3" xfId="15481" xr:uid="{00000000-0005-0000-0000-0000913C0000}"/>
    <cellStyle name="Normal 92 4 3 2" xfId="15482" xr:uid="{00000000-0005-0000-0000-0000923C0000}"/>
    <cellStyle name="Normal 92 4 4" xfId="15483" xr:uid="{00000000-0005-0000-0000-0000933C0000}"/>
    <cellStyle name="Normal 92 4 4 2" xfId="15484" xr:uid="{00000000-0005-0000-0000-0000943C0000}"/>
    <cellStyle name="Normal 92 4 5" xfId="15485" xr:uid="{00000000-0005-0000-0000-0000953C0000}"/>
    <cellStyle name="Normal 92 4 5 2" xfId="15486" xr:uid="{00000000-0005-0000-0000-0000963C0000}"/>
    <cellStyle name="Normal 92 4 6" xfId="15487" xr:uid="{00000000-0005-0000-0000-0000973C0000}"/>
    <cellStyle name="Normal 92 5" xfId="15488" xr:uid="{00000000-0005-0000-0000-0000983C0000}"/>
    <cellStyle name="Normal 92 5 2" xfId="15489" xr:uid="{00000000-0005-0000-0000-0000993C0000}"/>
    <cellStyle name="Normal 92 5 2 2" xfId="15490" xr:uid="{00000000-0005-0000-0000-00009A3C0000}"/>
    <cellStyle name="Normal 92 5 3" xfId="15491" xr:uid="{00000000-0005-0000-0000-00009B3C0000}"/>
    <cellStyle name="Normal 92 5 3 2" xfId="15492" xr:uid="{00000000-0005-0000-0000-00009C3C0000}"/>
    <cellStyle name="Normal 92 5 4" xfId="15493" xr:uid="{00000000-0005-0000-0000-00009D3C0000}"/>
    <cellStyle name="Normal 92 6" xfId="15494" xr:uid="{00000000-0005-0000-0000-00009E3C0000}"/>
    <cellStyle name="Normal 92 6 2" xfId="15495" xr:uid="{00000000-0005-0000-0000-00009F3C0000}"/>
    <cellStyle name="Normal 92 7" xfId="15496" xr:uid="{00000000-0005-0000-0000-0000A03C0000}"/>
    <cellStyle name="Normal 92 7 2" xfId="15497" xr:uid="{00000000-0005-0000-0000-0000A13C0000}"/>
    <cellStyle name="Normal 92 8" xfId="15498" xr:uid="{00000000-0005-0000-0000-0000A23C0000}"/>
    <cellStyle name="Normal 92 8 2" xfId="15499" xr:uid="{00000000-0005-0000-0000-0000A33C0000}"/>
    <cellStyle name="Normal 92 9" xfId="15500" xr:uid="{00000000-0005-0000-0000-0000A43C0000}"/>
    <cellStyle name="Normal 93" xfId="15501" xr:uid="{00000000-0005-0000-0000-0000A53C0000}"/>
    <cellStyle name="Normal 93 2" xfId="15502" xr:uid="{00000000-0005-0000-0000-0000A63C0000}"/>
    <cellStyle name="Normal 93 2 2" xfId="15503" xr:uid="{00000000-0005-0000-0000-0000A73C0000}"/>
    <cellStyle name="Normal 93 2 2 2" xfId="15504" xr:uid="{00000000-0005-0000-0000-0000A83C0000}"/>
    <cellStyle name="Normal 93 2 2 2 2" xfId="15505" xr:uid="{00000000-0005-0000-0000-0000A93C0000}"/>
    <cellStyle name="Normal 93 2 2 2 2 2" xfId="15506" xr:uid="{00000000-0005-0000-0000-0000AA3C0000}"/>
    <cellStyle name="Normal 93 2 2 2 3" xfId="15507" xr:uid="{00000000-0005-0000-0000-0000AB3C0000}"/>
    <cellStyle name="Normal 93 2 2 2 3 2" xfId="15508" xr:uid="{00000000-0005-0000-0000-0000AC3C0000}"/>
    <cellStyle name="Normal 93 2 2 2 4" xfId="15509" xr:uid="{00000000-0005-0000-0000-0000AD3C0000}"/>
    <cellStyle name="Normal 93 2 2 3" xfId="15510" xr:uid="{00000000-0005-0000-0000-0000AE3C0000}"/>
    <cellStyle name="Normal 93 2 2 3 2" xfId="15511" xr:uid="{00000000-0005-0000-0000-0000AF3C0000}"/>
    <cellStyle name="Normal 93 2 2 4" xfId="15512" xr:uid="{00000000-0005-0000-0000-0000B03C0000}"/>
    <cellStyle name="Normal 93 2 2 4 2" xfId="15513" xr:uid="{00000000-0005-0000-0000-0000B13C0000}"/>
    <cellStyle name="Normal 93 2 2 5" xfId="15514" xr:uid="{00000000-0005-0000-0000-0000B23C0000}"/>
    <cellStyle name="Normal 93 2 2 5 2" xfId="15515" xr:uid="{00000000-0005-0000-0000-0000B33C0000}"/>
    <cellStyle name="Normal 93 2 2 6" xfId="15516" xr:uid="{00000000-0005-0000-0000-0000B43C0000}"/>
    <cellStyle name="Normal 93 2 3" xfId="15517" xr:uid="{00000000-0005-0000-0000-0000B53C0000}"/>
    <cellStyle name="Normal 93 2 3 2" xfId="15518" xr:uid="{00000000-0005-0000-0000-0000B63C0000}"/>
    <cellStyle name="Normal 93 2 3 2 2" xfId="15519" xr:uid="{00000000-0005-0000-0000-0000B73C0000}"/>
    <cellStyle name="Normal 93 2 3 3" xfId="15520" xr:uid="{00000000-0005-0000-0000-0000B83C0000}"/>
    <cellStyle name="Normal 93 2 3 3 2" xfId="15521" xr:uid="{00000000-0005-0000-0000-0000B93C0000}"/>
    <cellStyle name="Normal 93 2 3 4" xfId="15522" xr:uid="{00000000-0005-0000-0000-0000BA3C0000}"/>
    <cellStyle name="Normal 93 2 4" xfId="15523" xr:uid="{00000000-0005-0000-0000-0000BB3C0000}"/>
    <cellStyle name="Normal 93 2 4 2" xfId="15524" xr:uid="{00000000-0005-0000-0000-0000BC3C0000}"/>
    <cellStyle name="Normal 93 2 5" xfId="15525" xr:uid="{00000000-0005-0000-0000-0000BD3C0000}"/>
    <cellStyle name="Normal 93 2 5 2" xfId="15526" xr:uid="{00000000-0005-0000-0000-0000BE3C0000}"/>
    <cellStyle name="Normal 93 2 6" xfId="15527" xr:uid="{00000000-0005-0000-0000-0000BF3C0000}"/>
    <cellStyle name="Normal 93 2 6 2" xfId="15528" xr:uid="{00000000-0005-0000-0000-0000C03C0000}"/>
    <cellStyle name="Normal 93 2 7" xfId="15529" xr:uid="{00000000-0005-0000-0000-0000C13C0000}"/>
    <cellStyle name="Normal 93 3" xfId="15530" xr:uid="{00000000-0005-0000-0000-0000C23C0000}"/>
    <cellStyle name="Normal 93 3 2" xfId="15531" xr:uid="{00000000-0005-0000-0000-0000C33C0000}"/>
    <cellStyle name="Normal 93 3 2 2" xfId="15532" xr:uid="{00000000-0005-0000-0000-0000C43C0000}"/>
    <cellStyle name="Normal 93 3 2 2 2" xfId="15533" xr:uid="{00000000-0005-0000-0000-0000C53C0000}"/>
    <cellStyle name="Normal 93 3 2 2 2 2" xfId="15534" xr:uid="{00000000-0005-0000-0000-0000C63C0000}"/>
    <cellStyle name="Normal 93 3 2 2 3" xfId="15535" xr:uid="{00000000-0005-0000-0000-0000C73C0000}"/>
    <cellStyle name="Normal 93 3 2 2 3 2" xfId="15536" xr:uid="{00000000-0005-0000-0000-0000C83C0000}"/>
    <cellStyle name="Normal 93 3 2 2 4" xfId="15537" xr:uid="{00000000-0005-0000-0000-0000C93C0000}"/>
    <cellStyle name="Normal 93 3 2 3" xfId="15538" xr:uid="{00000000-0005-0000-0000-0000CA3C0000}"/>
    <cellStyle name="Normal 93 3 2 3 2" xfId="15539" xr:uid="{00000000-0005-0000-0000-0000CB3C0000}"/>
    <cellStyle name="Normal 93 3 2 4" xfId="15540" xr:uid="{00000000-0005-0000-0000-0000CC3C0000}"/>
    <cellStyle name="Normal 93 3 2 4 2" xfId="15541" xr:uid="{00000000-0005-0000-0000-0000CD3C0000}"/>
    <cellStyle name="Normal 93 3 2 5" xfId="15542" xr:uid="{00000000-0005-0000-0000-0000CE3C0000}"/>
    <cellStyle name="Normal 93 3 2 5 2" xfId="15543" xr:uid="{00000000-0005-0000-0000-0000CF3C0000}"/>
    <cellStyle name="Normal 93 3 2 6" xfId="15544" xr:uid="{00000000-0005-0000-0000-0000D03C0000}"/>
    <cellStyle name="Normal 93 3 3" xfId="15545" xr:uid="{00000000-0005-0000-0000-0000D13C0000}"/>
    <cellStyle name="Normal 93 3 3 2" xfId="15546" xr:uid="{00000000-0005-0000-0000-0000D23C0000}"/>
    <cellStyle name="Normal 93 3 3 2 2" xfId="15547" xr:uid="{00000000-0005-0000-0000-0000D33C0000}"/>
    <cellStyle name="Normal 93 3 3 3" xfId="15548" xr:uid="{00000000-0005-0000-0000-0000D43C0000}"/>
    <cellStyle name="Normal 93 3 3 3 2" xfId="15549" xr:uid="{00000000-0005-0000-0000-0000D53C0000}"/>
    <cellStyle name="Normal 93 3 3 4" xfId="15550" xr:uid="{00000000-0005-0000-0000-0000D63C0000}"/>
    <cellStyle name="Normal 93 3 4" xfId="15551" xr:uid="{00000000-0005-0000-0000-0000D73C0000}"/>
    <cellStyle name="Normal 93 3 4 2" xfId="15552" xr:uid="{00000000-0005-0000-0000-0000D83C0000}"/>
    <cellStyle name="Normal 93 3 5" xfId="15553" xr:uid="{00000000-0005-0000-0000-0000D93C0000}"/>
    <cellStyle name="Normal 93 3 5 2" xfId="15554" xr:uid="{00000000-0005-0000-0000-0000DA3C0000}"/>
    <cellStyle name="Normal 93 3 6" xfId="15555" xr:uid="{00000000-0005-0000-0000-0000DB3C0000}"/>
    <cellStyle name="Normal 93 3 6 2" xfId="15556" xr:uid="{00000000-0005-0000-0000-0000DC3C0000}"/>
    <cellStyle name="Normal 93 3 7" xfId="15557" xr:uid="{00000000-0005-0000-0000-0000DD3C0000}"/>
    <cellStyle name="Normal 93 4" xfId="15558" xr:uid="{00000000-0005-0000-0000-0000DE3C0000}"/>
    <cellStyle name="Normal 93 4 2" xfId="15559" xr:uid="{00000000-0005-0000-0000-0000DF3C0000}"/>
    <cellStyle name="Normal 93 4 2 2" xfId="15560" xr:uid="{00000000-0005-0000-0000-0000E03C0000}"/>
    <cellStyle name="Normal 93 4 2 2 2" xfId="15561" xr:uid="{00000000-0005-0000-0000-0000E13C0000}"/>
    <cellStyle name="Normal 93 4 2 3" xfId="15562" xr:uid="{00000000-0005-0000-0000-0000E23C0000}"/>
    <cellStyle name="Normal 93 4 2 3 2" xfId="15563" xr:uid="{00000000-0005-0000-0000-0000E33C0000}"/>
    <cellStyle name="Normal 93 4 2 4" xfId="15564" xr:uid="{00000000-0005-0000-0000-0000E43C0000}"/>
    <cellStyle name="Normal 93 4 3" xfId="15565" xr:uid="{00000000-0005-0000-0000-0000E53C0000}"/>
    <cellStyle name="Normal 93 4 3 2" xfId="15566" xr:uid="{00000000-0005-0000-0000-0000E63C0000}"/>
    <cellStyle name="Normal 93 4 4" xfId="15567" xr:uid="{00000000-0005-0000-0000-0000E73C0000}"/>
    <cellStyle name="Normal 93 4 4 2" xfId="15568" xr:uid="{00000000-0005-0000-0000-0000E83C0000}"/>
    <cellStyle name="Normal 93 4 5" xfId="15569" xr:uid="{00000000-0005-0000-0000-0000E93C0000}"/>
    <cellStyle name="Normal 93 4 5 2" xfId="15570" xr:uid="{00000000-0005-0000-0000-0000EA3C0000}"/>
    <cellStyle name="Normal 93 4 6" xfId="15571" xr:uid="{00000000-0005-0000-0000-0000EB3C0000}"/>
    <cellStyle name="Normal 93 5" xfId="15572" xr:uid="{00000000-0005-0000-0000-0000EC3C0000}"/>
    <cellStyle name="Normal 93 5 2" xfId="15573" xr:uid="{00000000-0005-0000-0000-0000ED3C0000}"/>
    <cellStyle name="Normal 93 5 2 2" xfId="15574" xr:uid="{00000000-0005-0000-0000-0000EE3C0000}"/>
    <cellStyle name="Normal 93 5 3" xfId="15575" xr:uid="{00000000-0005-0000-0000-0000EF3C0000}"/>
    <cellStyle name="Normal 93 5 3 2" xfId="15576" xr:uid="{00000000-0005-0000-0000-0000F03C0000}"/>
    <cellStyle name="Normal 93 5 4" xfId="15577" xr:uid="{00000000-0005-0000-0000-0000F13C0000}"/>
    <cellStyle name="Normal 93 6" xfId="15578" xr:uid="{00000000-0005-0000-0000-0000F23C0000}"/>
    <cellStyle name="Normal 93 6 2" xfId="15579" xr:uid="{00000000-0005-0000-0000-0000F33C0000}"/>
    <cellStyle name="Normal 93 7" xfId="15580" xr:uid="{00000000-0005-0000-0000-0000F43C0000}"/>
    <cellStyle name="Normal 93 7 2" xfId="15581" xr:uid="{00000000-0005-0000-0000-0000F53C0000}"/>
    <cellStyle name="Normal 93 8" xfId="15582" xr:uid="{00000000-0005-0000-0000-0000F63C0000}"/>
    <cellStyle name="Normal 93 8 2" xfId="15583" xr:uid="{00000000-0005-0000-0000-0000F73C0000}"/>
    <cellStyle name="Normal 93 9" xfId="15584" xr:uid="{00000000-0005-0000-0000-0000F83C0000}"/>
    <cellStyle name="Normal 94" xfId="15585" xr:uid="{00000000-0005-0000-0000-0000F93C0000}"/>
    <cellStyle name="Normal 94 2" xfId="15586" xr:uid="{00000000-0005-0000-0000-0000FA3C0000}"/>
    <cellStyle name="Normal 94 2 2" xfId="15587" xr:uid="{00000000-0005-0000-0000-0000FB3C0000}"/>
    <cellStyle name="Normal 94 2 2 2" xfId="15588" xr:uid="{00000000-0005-0000-0000-0000FC3C0000}"/>
    <cellStyle name="Normal 94 2 2 2 2" xfId="15589" xr:uid="{00000000-0005-0000-0000-0000FD3C0000}"/>
    <cellStyle name="Normal 94 2 2 2 2 2" xfId="15590" xr:uid="{00000000-0005-0000-0000-0000FE3C0000}"/>
    <cellStyle name="Normal 94 2 2 2 3" xfId="15591" xr:uid="{00000000-0005-0000-0000-0000FF3C0000}"/>
    <cellStyle name="Normal 94 2 2 2 3 2" xfId="15592" xr:uid="{00000000-0005-0000-0000-0000003D0000}"/>
    <cellStyle name="Normal 94 2 2 2 4" xfId="15593" xr:uid="{00000000-0005-0000-0000-0000013D0000}"/>
    <cellStyle name="Normal 94 2 2 3" xfId="15594" xr:uid="{00000000-0005-0000-0000-0000023D0000}"/>
    <cellStyle name="Normal 94 2 2 3 2" xfId="15595" xr:uid="{00000000-0005-0000-0000-0000033D0000}"/>
    <cellStyle name="Normal 94 2 2 4" xfId="15596" xr:uid="{00000000-0005-0000-0000-0000043D0000}"/>
    <cellStyle name="Normal 94 2 2 4 2" xfId="15597" xr:uid="{00000000-0005-0000-0000-0000053D0000}"/>
    <cellStyle name="Normal 94 2 2 5" xfId="15598" xr:uid="{00000000-0005-0000-0000-0000063D0000}"/>
    <cellStyle name="Normal 94 2 2 5 2" xfId="15599" xr:uid="{00000000-0005-0000-0000-0000073D0000}"/>
    <cellStyle name="Normal 94 2 2 6" xfId="15600" xr:uid="{00000000-0005-0000-0000-0000083D0000}"/>
    <cellStyle name="Normal 94 2 3" xfId="15601" xr:uid="{00000000-0005-0000-0000-0000093D0000}"/>
    <cellStyle name="Normal 94 2 3 2" xfId="15602" xr:uid="{00000000-0005-0000-0000-00000A3D0000}"/>
    <cellStyle name="Normal 94 2 3 2 2" xfId="15603" xr:uid="{00000000-0005-0000-0000-00000B3D0000}"/>
    <cellStyle name="Normal 94 2 3 3" xfId="15604" xr:uid="{00000000-0005-0000-0000-00000C3D0000}"/>
    <cellStyle name="Normal 94 2 3 3 2" xfId="15605" xr:uid="{00000000-0005-0000-0000-00000D3D0000}"/>
    <cellStyle name="Normal 94 2 3 4" xfId="15606" xr:uid="{00000000-0005-0000-0000-00000E3D0000}"/>
    <cellStyle name="Normal 94 2 4" xfId="15607" xr:uid="{00000000-0005-0000-0000-00000F3D0000}"/>
    <cellStyle name="Normal 94 2 4 2" xfId="15608" xr:uid="{00000000-0005-0000-0000-0000103D0000}"/>
    <cellStyle name="Normal 94 2 5" xfId="15609" xr:uid="{00000000-0005-0000-0000-0000113D0000}"/>
    <cellStyle name="Normal 94 2 5 2" xfId="15610" xr:uid="{00000000-0005-0000-0000-0000123D0000}"/>
    <cellStyle name="Normal 94 2 6" xfId="15611" xr:uid="{00000000-0005-0000-0000-0000133D0000}"/>
    <cellStyle name="Normal 94 2 6 2" xfId="15612" xr:uid="{00000000-0005-0000-0000-0000143D0000}"/>
    <cellStyle name="Normal 94 2 7" xfId="15613" xr:uid="{00000000-0005-0000-0000-0000153D0000}"/>
    <cellStyle name="Normal 94 3" xfId="15614" xr:uid="{00000000-0005-0000-0000-0000163D0000}"/>
    <cellStyle name="Normal 94 3 2" xfId="15615" xr:uid="{00000000-0005-0000-0000-0000173D0000}"/>
    <cellStyle name="Normal 94 3 2 2" xfId="15616" xr:uid="{00000000-0005-0000-0000-0000183D0000}"/>
    <cellStyle name="Normal 94 3 2 2 2" xfId="15617" xr:uid="{00000000-0005-0000-0000-0000193D0000}"/>
    <cellStyle name="Normal 94 3 2 2 2 2" xfId="15618" xr:uid="{00000000-0005-0000-0000-00001A3D0000}"/>
    <cellStyle name="Normal 94 3 2 2 3" xfId="15619" xr:uid="{00000000-0005-0000-0000-00001B3D0000}"/>
    <cellStyle name="Normal 94 3 2 2 3 2" xfId="15620" xr:uid="{00000000-0005-0000-0000-00001C3D0000}"/>
    <cellStyle name="Normal 94 3 2 2 4" xfId="15621" xr:uid="{00000000-0005-0000-0000-00001D3D0000}"/>
    <cellStyle name="Normal 94 3 2 3" xfId="15622" xr:uid="{00000000-0005-0000-0000-00001E3D0000}"/>
    <cellStyle name="Normal 94 3 2 3 2" xfId="15623" xr:uid="{00000000-0005-0000-0000-00001F3D0000}"/>
    <cellStyle name="Normal 94 3 2 4" xfId="15624" xr:uid="{00000000-0005-0000-0000-0000203D0000}"/>
    <cellStyle name="Normal 94 3 2 4 2" xfId="15625" xr:uid="{00000000-0005-0000-0000-0000213D0000}"/>
    <cellStyle name="Normal 94 3 2 5" xfId="15626" xr:uid="{00000000-0005-0000-0000-0000223D0000}"/>
    <cellStyle name="Normal 94 3 2 5 2" xfId="15627" xr:uid="{00000000-0005-0000-0000-0000233D0000}"/>
    <cellStyle name="Normal 94 3 2 6" xfId="15628" xr:uid="{00000000-0005-0000-0000-0000243D0000}"/>
    <cellStyle name="Normal 94 3 3" xfId="15629" xr:uid="{00000000-0005-0000-0000-0000253D0000}"/>
    <cellStyle name="Normal 94 3 3 2" xfId="15630" xr:uid="{00000000-0005-0000-0000-0000263D0000}"/>
    <cellStyle name="Normal 94 3 3 2 2" xfId="15631" xr:uid="{00000000-0005-0000-0000-0000273D0000}"/>
    <cellStyle name="Normal 94 3 3 3" xfId="15632" xr:uid="{00000000-0005-0000-0000-0000283D0000}"/>
    <cellStyle name="Normal 94 3 3 3 2" xfId="15633" xr:uid="{00000000-0005-0000-0000-0000293D0000}"/>
    <cellStyle name="Normal 94 3 3 4" xfId="15634" xr:uid="{00000000-0005-0000-0000-00002A3D0000}"/>
    <cellStyle name="Normal 94 3 4" xfId="15635" xr:uid="{00000000-0005-0000-0000-00002B3D0000}"/>
    <cellStyle name="Normal 94 3 4 2" xfId="15636" xr:uid="{00000000-0005-0000-0000-00002C3D0000}"/>
    <cellStyle name="Normal 94 3 5" xfId="15637" xr:uid="{00000000-0005-0000-0000-00002D3D0000}"/>
    <cellStyle name="Normal 94 3 5 2" xfId="15638" xr:uid="{00000000-0005-0000-0000-00002E3D0000}"/>
    <cellStyle name="Normal 94 3 6" xfId="15639" xr:uid="{00000000-0005-0000-0000-00002F3D0000}"/>
    <cellStyle name="Normal 94 3 6 2" xfId="15640" xr:uid="{00000000-0005-0000-0000-0000303D0000}"/>
    <cellStyle name="Normal 94 3 7" xfId="15641" xr:uid="{00000000-0005-0000-0000-0000313D0000}"/>
    <cellStyle name="Normal 94 4" xfId="15642" xr:uid="{00000000-0005-0000-0000-0000323D0000}"/>
    <cellStyle name="Normal 94 4 2" xfId="15643" xr:uid="{00000000-0005-0000-0000-0000333D0000}"/>
    <cellStyle name="Normal 94 4 2 2" xfId="15644" xr:uid="{00000000-0005-0000-0000-0000343D0000}"/>
    <cellStyle name="Normal 94 4 2 2 2" xfId="15645" xr:uid="{00000000-0005-0000-0000-0000353D0000}"/>
    <cellStyle name="Normal 94 4 2 3" xfId="15646" xr:uid="{00000000-0005-0000-0000-0000363D0000}"/>
    <cellStyle name="Normal 94 4 2 3 2" xfId="15647" xr:uid="{00000000-0005-0000-0000-0000373D0000}"/>
    <cellStyle name="Normal 94 4 2 4" xfId="15648" xr:uid="{00000000-0005-0000-0000-0000383D0000}"/>
    <cellStyle name="Normal 94 4 3" xfId="15649" xr:uid="{00000000-0005-0000-0000-0000393D0000}"/>
    <cellStyle name="Normal 94 4 3 2" xfId="15650" xr:uid="{00000000-0005-0000-0000-00003A3D0000}"/>
    <cellStyle name="Normal 94 4 4" xfId="15651" xr:uid="{00000000-0005-0000-0000-00003B3D0000}"/>
    <cellStyle name="Normal 94 4 4 2" xfId="15652" xr:uid="{00000000-0005-0000-0000-00003C3D0000}"/>
    <cellStyle name="Normal 94 4 5" xfId="15653" xr:uid="{00000000-0005-0000-0000-00003D3D0000}"/>
    <cellStyle name="Normal 94 4 5 2" xfId="15654" xr:uid="{00000000-0005-0000-0000-00003E3D0000}"/>
    <cellStyle name="Normal 94 4 6" xfId="15655" xr:uid="{00000000-0005-0000-0000-00003F3D0000}"/>
    <cellStyle name="Normal 94 5" xfId="15656" xr:uid="{00000000-0005-0000-0000-0000403D0000}"/>
    <cellStyle name="Normal 94 5 2" xfId="15657" xr:uid="{00000000-0005-0000-0000-0000413D0000}"/>
    <cellStyle name="Normal 94 5 2 2" xfId="15658" xr:uid="{00000000-0005-0000-0000-0000423D0000}"/>
    <cellStyle name="Normal 94 5 3" xfId="15659" xr:uid="{00000000-0005-0000-0000-0000433D0000}"/>
    <cellStyle name="Normal 94 5 3 2" xfId="15660" xr:uid="{00000000-0005-0000-0000-0000443D0000}"/>
    <cellStyle name="Normal 94 5 4" xfId="15661" xr:uid="{00000000-0005-0000-0000-0000453D0000}"/>
    <cellStyle name="Normal 94 6" xfId="15662" xr:uid="{00000000-0005-0000-0000-0000463D0000}"/>
    <cellStyle name="Normal 94 6 2" xfId="15663" xr:uid="{00000000-0005-0000-0000-0000473D0000}"/>
    <cellStyle name="Normal 94 7" xfId="15664" xr:uid="{00000000-0005-0000-0000-0000483D0000}"/>
    <cellStyle name="Normal 94 7 2" xfId="15665" xr:uid="{00000000-0005-0000-0000-0000493D0000}"/>
    <cellStyle name="Normal 94 8" xfId="15666" xr:uid="{00000000-0005-0000-0000-00004A3D0000}"/>
    <cellStyle name="Normal 94 8 2" xfId="15667" xr:uid="{00000000-0005-0000-0000-00004B3D0000}"/>
    <cellStyle name="Normal 94 9" xfId="15668" xr:uid="{00000000-0005-0000-0000-00004C3D0000}"/>
    <cellStyle name="Normal 95" xfId="15669" xr:uid="{00000000-0005-0000-0000-00004D3D0000}"/>
    <cellStyle name="Normal 95 2" xfId="15670" xr:uid="{00000000-0005-0000-0000-00004E3D0000}"/>
    <cellStyle name="Normal 95 2 2" xfId="15671" xr:uid="{00000000-0005-0000-0000-00004F3D0000}"/>
    <cellStyle name="Normal 95 2 2 2" xfId="15672" xr:uid="{00000000-0005-0000-0000-0000503D0000}"/>
    <cellStyle name="Normal 95 2 2 2 2" xfId="15673" xr:uid="{00000000-0005-0000-0000-0000513D0000}"/>
    <cellStyle name="Normal 95 2 2 2 2 2" xfId="15674" xr:uid="{00000000-0005-0000-0000-0000523D0000}"/>
    <cellStyle name="Normal 95 2 2 2 3" xfId="15675" xr:uid="{00000000-0005-0000-0000-0000533D0000}"/>
    <cellStyle name="Normal 95 2 2 2 3 2" xfId="15676" xr:uid="{00000000-0005-0000-0000-0000543D0000}"/>
    <cellStyle name="Normal 95 2 2 2 4" xfId="15677" xr:uid="{00000000-0005-0000-0000-0000553D0000}"/>
    <cellStyle name="Normal 95 2 2 3" xfId="15678" xr:uid="{00000000-0005-0000-0000-0000563D0000}"/>
    <cellStyle name="Normal 95 2 2 3 2" xfId="15679" xr:uid="{00000000-0005-0000-0000-0000573D0000}"/>
    <cellStyle name="Normal 95 2 2 4" xfId="15680" xr:uid="{00000000-0005-0000-0000-0000583D0000}"/>
    <cellStyle name="Normal 95 2 2 4 2" xfId="15681" xr:uid="{00000000-0005-0000-0000-0000593D0000}"/>
    <cellStyle name="Normal 95 2 2 5" xfId="15682" xr:uid="{00000000-0005-0000-0000-00005A3D0000}"/>
    <cellStyle name="Normal 95 2 2 5 2" xfId="15683" xr:uid="{00000000-0005-0000-0000-00005B3D0000}"/>
    <cellStyle name="Normal 95 2 2 6" xfId="15684" xr:uid="{00000000-0005-0000-0000-00005C3D0000}"/>
    <cellStyle name="Normal 95 2 3" xfId="15685" xr:uid="{00000000-0005-0000-0000-00005D3D0000}"/>
    <cellStyle name="Normal 95 2 3 2" xfId="15686" xr:uid="{00000000-0005-0000-0000-00005E3D0000}"/>
    <cellStyle name="Normal 95 2 3 2 2" xfId="15687" xr:uid="{00000000-0005-0000-0000-00005F3D0000}"/>
    <cellStyle name="Normal 95 2 3 3" xfId="15688" xr:uid="{00000000-0005-0000-0000-0000603D0000}"/>
    <cellStyle name="Normal 95 2 3 3 2" xfId="15689" xr:uid="{00000000-0005-0000-0000-0000613D0000}"/>
    <cellStyle name="Normal 95 2 3 4" xfId="15690" xr:uid="{00000000-0005-0000-0000-0000623D0000}"/>
    <cellStyle name="Normal 95 2 4" xfId="15691" xr:uid="{00000000-0005-0000-0000-0000633D0000}"/>
    <cellStyle name="Normal 95 2 4 2" xfId="15692" xr:uid="{00000000-0005-0000-0000-0000643D0000}"/>
    <cellStyle name="Normal 95 2 5" xfId="15693" xr:uid="{00000000-0005-0000-0000-0000653D0000}"/>
    <cellStyle name="Normal 95 2 5 2" xfId="15694" xr:uid="{00000000-0005-0000-0000-0000663D0000}"/>
    <cellStyle name="Normal 95 2 6" xfId="15695" xr:uid="{00000000-0005-0000-0000-0000673D0000}"/>
    <cellStyle name="Normal 95 2 6 2" xfId="15696" xr:uid="{00000000-0005-0000-0000-0000683D0000}"/>
    <cellStyle name="Normal 95 2 7" xfId="15697" xr:uid="{00000000-0005-0000-0000-0000693D0000}"/>
    <cellStyle name="Normal 95 3" xfId="15698" xr:uid="{00000000-0005-0000-0000-00006A3D0000}"/>
    <cellStyle name="Normal 95 3 2" xfId="15699" xr:uid="{00000000-0005-0000-0000-00006B3D0000}"/>
    <cellStyle name="Normal 95 3 2 2" xfId="15700" xr:uid="{00000000-0005-0000-0000-00006C3D0000}"/>
    <cellStyle name="Normal 95 3 2 2 2" xfId="15701" xr:uid="{00000000-0005-0000-0000-00006D3D0000}"/>
    <cellStyle name="Normal 95 3 2 2 2 2" xfId="15702" xr:uid="{00000000-0005-0000-0000-00006E3D0000}"/>
    <cellStyle name="Normal 95 3 2 2 3" xfId="15703" xr:uid="{00000000-0005-0000-0000-00006F3D0000}"/>
    <cellStyle name="Normal 95 3 2 2 3 2" xfId="15704" xr:uid="{00000000-0005-0000-0000-0000703D0000}"/>
    <cellStyle name="Normal 95 3 2 2 4" xfId="15705" xr:uid="{00000000-0005-0000-0000-0000713D0000}"/>
    <cellStyle name="Normal 95 3 2 3" xfId="15706" xr:uid="{00000000-0005-0000-0000-0000723D0000}"/>
    <cellStyle name="Normal 95 3 2 3 2" xfId="15707" xr:uid="{00000000-0005-0000-0000-0000733D0000}"/>
    <cellStyle name="Normal 95 3 2 4" xfId="15708" xr:uid="{00000000-0005-0000-0000-0000743D0000}"/>
    <cellStyle name="Normal 95 3 2 4 2" xfId="15709" xr:uid="{00000000-0005-0000-0000-0000753D0000}"/>
    <cellStyle name="Normal 95 3 2 5" xfId="15710" xr:uid="{00000000-0005-0000-0000-0000763D0000}"/>
    <cellStyle name="Normal 95 3 2 5 2" xfId="15711" xr:uid="{00000000-0005-0000-0000-0000773D0000}"/>
    <cellStyle name="Normal 95 3 2 6" xfId="15712" xr:uid="{00000000-0005-0000-0000-0000783D0000}"/>
    <cellStyle name="Normal 95 3 3" xfId="15713" xr:uid="{00000000-0005-0000-0000-0000793D0000}"/>
    <cellStyle name="Normal 95 3 3 2" xfId="15714" xr:uid="{00000000-0005-0000-0000-00007A3D0000}"/>
    <cellStyle name="Normal 95 3 3 2 2" xfId="15715" xr:uid="{00000000-0005-0000-0000-00007B3D0000}"/>
    <cellStyle name="Normal 95 3 3 3" xfId="15716" xr:uid="{00000000-0005-0000-0000-00007C3D0000}"/>
    <cellStyle name="Normal 95 3 3 3 2" xfId="15717" xr:uid="{00000000-0005-0000-0000-00007D3D0000}"/>
    <cellStyle name="Normal 95 3 3 4" xfId="15718" xr:uid="{00000000-0005-0000-0000-00007E3D0000}"/>
    <cellStyle name="Normal 95 3 4" xfId="15719" xr:uid="{00000000-0005-0000-0000-00007F3D0000}"/>
    <cellStyle name="Normal 95 3 4 2" xfId="15720" xr:uid="{00000000-0005-0000-0000-0000803D0000}"/>
    <cellStyle name="Normal 95 3 5" xfId="15721" xr:uid="{00000000-0005-0000-0000-0000813D0000}"/>
    <cellStyle name="Normal 95 3 5 2" xfId="15722" xr:uid="{00000000-0005-0000-0000-0000823D0000}"/>
    <cellStyle name="Normal 95 3 6" xfId="15723" xr:uid="{00000000-0005-0000-0000-0000833D0000}"/>
    <cellStyle name="Normal 95 3 6 2" xfId="15724" xr:uid="{00000000-0005-0000-0000-0000843D0000}"/>
    <cellStyle name="Normal 95 3 7" xfId="15725" xr:uid="{00000000-0005-0000-0000-0000853D0000}"/>
    <cellStyle name="Normal 95 4" xfId="15726" xr:uid="{00000000-0005-0000-0000-0000863D0000}"/>
    <cellStyle name="Normal 95 4 2" xfId="15727" xr:uid="{00000000-0005-0000-0000-0000873D0000}"/>
    <cellStyle name="Normal 95 4 2 2" xfId="15728" xr:uid="{00000000-0005-0000-0000-0000883D0000}"/>
    <cellStyle name="Normal 95 4 2 2 2" xfId="15729" xr:uid="{00000000-0005-0000-0000-0000893D0000}"/>
    <cellStyle name="Normal 95 4 2 3" xfId="15730" xr:uid="{00000000-0005-0000-0000-00008A3D0000}"/>
    <cellStyle name="Normal 95 4 2 3 2" xfId="15731" xr:uid="{00000000-0005-0000-0000-00008B3D0000}"/>
    <cellStyle name="Normal 95 4 2 4" xfId="15732" xr:uid="{00000000-0005-0000-0000-00008C3D0000}"/>
    <cellStyle name="Normal 95 4 3" xfId="15733" xr:uid="{00000000-0005-0000-0000-00008D3D0000}"/>
    <cellStyle name="Normal 95 4 3 2" xfId="15734" xr:uid="{00000000-0005-0000-0000-00008E3D0000}"/>
    <cellStyle name="Normal 95 4 4" xfId="15735" xr:uid="{00000000-0005-0000-0000-00008F3D0000}"/>
    <cellStyle name="Normal 95 4 4 2" xfId="15736" xr:uid="{00000000-0005-0000-0000-0000903D0000}"/>
    <cellStyle name="Normal 95 4 5" xfId="15737" xr:uid="{00000000-0005-0000-0000-0000913D0000}"/>
    <cellStyle name="Normal 95 4 5 2" xfId="15738" xr:uid="{00000000-0005-0000-0000-0000923D0000}"/>
    <cellStyle name="Normal 95 4 6" xfId="15739" xr:uid="{00000000-0005-0000-0000-0000933D0000}"/>
    <cellStyle name="Normal 95 5" xfId="15740" xr:uid="{00000000-0005-0000-0000-0000943D0000}"/>
    <cellStyle name="Normal 95 5 2" xfId="15741" xr:uid="{00000000-0005-0000-0000-0000953D0000}"/>
    <cellStyle name="Normal 95 5 2 2" xfId="15742" xr:uid="{00000000-0005-0000-0000-0000963D0000}"/>
    <cellStyle name="Normal 95 5 3" xfId="15743" xr:uid="{00000000-0005-0000-0000-0000973D0000}"/>
    <cellStyle name="Normal 95 5 3 2" xfId="15744" xr:uid="{00000000-0005-0000-0000-0000983D0000}"/>
    <cellStyle name="Normal 95 5 4" xfId="15745" xr:uid="{00000000-0005-0000-0000-0000993D0000}"/>
    <cellStyle name="Normal 95 6" xfId="15746" xr:uid="{00000000-0005-0000-0000-00009A3D0000}"/>
    <cellStyle name="Normal 95 6 2" xfId="15747" xr:uid="{00000000-0005-0000-0000-00009B3D0000}"/>
    <cellStyle name="Normal 95 7" xfId="15748" xr:uid="{00000000-0005-0000-0000-00009C3D0000}"/>
    <cellStyle name="Normal 95 7 2" xfId="15749" xr:uid="{00000000-0005-0000-0000-00009D3D0000}"/>
    <cellStyle name="Normal 95 8" xfId="15750" xr:uid="{00000000-0005-0000-0000-00009E3D0000}"/>
    <cellStyle name="Normal 95 8 2" xfId="15751" xr:uid="{00000000-0005-0000-0000-00009F3D0000}"/>
    <cellStyle name="Normal 95 9" xfId="15752" xr:uid="{00000000-0005-0000-0000-0000A03D0000}"/>
    <cellStyle name="Normal 96" xfId="15753" xr:uid="{00000000-0005-0000-0000-0000A13D0000}"/>
    <cellStyle name="Normal 96 2" xfId="15754" xr:uid="{00000000-0005-0000-0000-0000A23D0000}"/>
    <cellStyle name="Normal 96 2 2" xfId="15755" xr:uid="{00000000-0005-0000-0000-0000A33D0000}"/>
    <cellStyle name="Normal 96 2 2 2" xfId="15756" xr:uid="{00000000-0005-0000-0000-0000A43D0000}"/>
    <cellStyle name="Normal 96 2 2 2 2" xfId="15757" xr:uid="{00000000-0005-0000-0000-0000A53D0000}"/>
    <cellStyle name="Normal 96 2 2 2 2 2" xfId="15758" xr:uid="{00000000-0005-0000-0000-0000A63D0000}"/>
    <cellStyle name="Normal 96 2 2 2 3" xfId="15759" xr:uid="{00000000-0005-0000-0000-0000A73D0000}"/>
    <cellStyle name="Normal 96 2 2 2 3 2" xfId="15760" xr:uid="{00000000-0005-0000-0000-0000A83D0000}"/>
    <cellStyle name="Normal 96 2 2 2 4" xfId="15761" xr:uid="{00000000-0005-0000-0000-0000A93D0000}"/>
    <cellStyle name="Normal 96 2 2 3" xfId="15762" xr:uid="{00000000-0005-0000-0000-0000AA3D0000}"/>
    <cellStyle name="Normal 96 2 2 3 2" xfId="15763" xr:uid="{00000000-0005-0000-0000-0000AB3D0000}"/>
    <cellStyle name="Normal 96 2 2 4" xfId="15764" xr:uid="{00000000-0005-0000-0000-0000AC3D0000}"/>
    <cellStyle name="Normal 96 2 2 4 2" xfId="15765" xr:uid="{00000000-0005-0000-0000-0000AD3D0000}"/>
    <cellStyle name="Normal 96 2 2 5" xfId="15766" xr:uid="{00000000-0005-0000-0000-0000AE3D0000}"/>
    <cellStyle name="Normal 96 2 2 5 2" xfId="15767" xr:uid="{00000000-0005-0000-0000-0000AF3D0000}"/>
    <cellStyle name="Normal 96 2 2 6" xfId="15768" xr:uid="{00000000-0005-0000-0000-0000B03D0000}"/>
    <cellStyle name="Normal 96 2 3" xfId="15769" xr:uid="{00000000-0005-0000-0000-0000B13D0000}"/>
    <cellStyle name="Normal 96 2 3 2" xfId="15770" xr:uid="{00000000-0005-0000-0000-0000B23D0000}"/>
    <cellStyle name="Normal 96 2 3 2 2" xfId="15771" xr:uid="{00000000-0005-0000-0000-0000B33D0000}"/>
    <cellStyle name="Normal 96 2 3 3" xfId="15772" xr:uid="{00000000-0005-0000-0000-0000B43D0000}"/>
    <cellStyle name="Normal 96 2 3 3 2" xfId="15773" xr:uid="{00000000-0005-0000-0000-0000B53D0000}"/>
    <cellStyle name="Normal 96 2 3 4" xfId="15774" xr:uid="{00000000-0005-0000-0000-0000B63D0000}"/>
    <cellStyle name="Normal 96 2 4" xfId="15775" xr:uid="{00000000-0005-0000-0000-0000B73D0000}"/>
    <cellStyle name="Normal 96 2 4 2" xfId="15776" xr:uid="{00000000-0005-0000-0000-0000B83D0000}"/>
    <cellStyle name="Normal 96 2 5" xfId="15777" xr:uid="{00000000-0005-0000-0000-0000B93D0000}"/>
    <cellStyle name="Normal 96 2 5 2" xfId="15778" xr:uid="{00000000-0005-0000-0000-0000BA3D0000}"/>
    <cellStyle name="Normal 96 2 6" xfId="15779" xr:uid="{00000000-0005-0000-0000-0000BB3D0000}"/>
    <cellStyle name="Normal 96 2 6 2" xfId="15780" xr:uid="{00000000-0005-0000-0000-0000BC3D0000}"/>
    <cellStyle name="Normal 96 2 7" xfId="15781" xr:uid="{00000000-0005-0000-0000-0000BD3D0000}"/>
    <cellStyle name="Normal 96 3" xfId="15782" xr:uid="{00000000-0005-0000-0000-0000BE3D0000}"/>
    <cellStyle name="Normal 96 3 2" xfId="15783" xr:uid="{00000000-0005-0000-0000-0000BF3D0000}"/>
    <cellStyle name="Normal 96 3 2 2" xfId="15784" xr:uid="{00000000-0005-0000-0000-0000C03D0000}"/>
    <cellStyle name="Normal 96 3 2 2 2" xfId="15785" xr:uid="{00000000-0005-0000-0000-0000C13D0000}"/>
    <cellStyle name="Normal 96 3 2 2 2 2" xfId="15786" xr:uid="{00000000-0005-0000-0000-0000C23D0000}"/>
    <cellStyle name="Normal 96 3 2 2 3" xfId="15787" xr:uid="{00000000-0005-0000-0000-0000C33D0000}"/>
    <cellStyle name="Normal 96 3 2 2 3 2" xfId="15788" xr:uid="{00000000-0005-0000-0000-0000C43D0000}"/>
    <cellStyle name="Normal 96 3 2 2 4" xfId="15789" xr:uid="{00000000-0005-0000-0000-0000C53D0000}"/>
    <cellStyle name="Normal 96 3 2 3" xfId="15790" xr:uid="{00000000-0005-0000-0000-0000C63D0000}"/>
    <cellStyle name="Normal 96 3 2 3 2" xfId="15791" xr:uid="{00000000-0005-0000-0000-0000C73D0000}"/>
    <cellStyle name="Normal 96 3 2 4" xfId="15792" xr:uid="{00000000-0005-0000-0000-0000C83D0000}"/>
    <cellStyle name="Normal 96 3 2 4 2" xfId="15793" xr:uid="{00000000-0005-0000-0000-0000C93D0000}"/>
    <cellStyle name="Normal 96 3 2 5" xfId="15794" xr:uid="{00000000-0005-0000-0000-0000CA3D0000}"/>
    <cellStyle name="Normal 96 3 2 5 2" xfId="15795" xr:uid="{00000000-0005-0000-0000-0000CB3D0000}"/>
    <cellStyle name="Normal 96 3 2 6" xfId="15796" xr:uid="{00000000-0005-0000-0000-0000CC3D0000}"/>
    <cellStyle name="Normal 96 3 3" xfId="15797" xr:uid="{00000000-0005-0000-0000-0000CD3D0000}"/>
    <cellStyle name="Normal 96 3 3 2" xfId="15798" xr:uid="{00000000-0005-0000-0000-0000CE3D0000}"/>
    <cellStyle name="Normal 96 3 3 2 2" xfId="15799" xr:uid="{00000000-0005-0000-0000-0000CF3D0000}"/>
    <cellStyle name="Normal 96 3 3 3" xfId="15800" xr:uid="{00000000-0005-0000-0000-0000D03D0000}"/>
    <cellStyle name="Normal 96 3 3 3 2" xfId="15801" xr:uid="{00000000-0005-0000-0000-0000D13D0000}"/>
    <cellStyle name="Normal 96 3 3 4" xfId="15802" xr:uid="{00000000-0005-0000-0000-0000D23D0000}"/>
    <cellStyle name="Normal 96 3 4" xfId="15803" xr:uid="{00000000-0005-0000-0000-0000D33D0000}"/>
    <cellStyle name="Normal 96 3 4 2" xfId="15804" xr:uid="{00000000-0005-0000-0000-0000D43D0000}"/>
    <cellStyle name="Normal 96 3 5" xfId="15805" xr:uid="{00000000-0005-0000-0000-0000D53D0000}"/>
    <cellStyle name="Normal 96 3 5 2" xfId="15806" xr:uid="{00000000-0005-0000-0000-0000D63D0000}"/>
    <cellStyle name="Normal 96 3 6" xfId="15807" xr:uid="{00000000-0005-0000-0000-0000D73D0000}"/>
    <cellStyle name="Normal 96 3 6 2" xfId="15808" xr:uid="{00000000-0005-0000-0000-0000D83D0000}"/>
    <cellStyle name="Normal 96 3 7" xfId="15809" xr:uid="{00000000-0005-0000-0000-0000D93D0000}"/>
    <cellStyle name="Normal 96 4" xfId="15810" xr:uid="{00000000-0005-0000-0000-0000DA3D0000}"/>
    <cellStyle name="Normal 96 4 2" xfId="15811" xr:uid="{00000000-0005-0000-0000-0000DB3D0000}"/>
    <cellStyle name="Normal 96 4 2 2" xfId="15812" xr:uid="{00000000-0005-0000-0000-0000DC3D0000}"/>
    <cellStyle name="Normal 96 4 2 2 2" xfId="15813" xr:uid="{00000000-0005-0000-0000-0000DD3D0000}"/>
    <cellStyle name="Normal 96 4 2 3" xfId="15814" xr:uid="{00000000-0005-0000-0000-0000DE3D0000}"/>
    <cellStyle name="Normal 96 4 2 3 2" xfId="15815" xr:uid="{00000000-0005-0000-0000-0000DF3D0000}"/>
    <cellStyle name="Normal 96 4 2 4" xfId="15816" xr:uid="{00000000-0005-0000-0000-0000E03D0000}"/>
    <cellStyle name="Normal 96 4 3" xfId="15817" xr:uid="{00000000-0005-0000-0000-0000E13D0000}"/>
    <cellStyle name="Normal 96 4 3 2" xfId="15818" xr:uid="{00000000-0005-0000-0000-0000E23D0000}"/>
    <cellStyle name="Normal 96 4 4" xfId="15819" xr:uid="{00000000-0005-0000-0000-0000E33D0000}"/>
    <cellStyle name="Normal 96 4 4 2" xfId="15820" xr:uid="{00000000-0005-0000-0000-0000E43D0000}"/>
    <cellStyle name="Normal 96 4 5" xfId="15821" xr:uid="{00000000-0005-0000-0000-0000E53D0000}"/>
    <cellStyle name="Normal 96 4 5 2" xfId="15822" xr:uid="{00000000-0005-0000-0000-0000E63D0000}"/>
    <cellStyle name="Normal 96 4 6" xfId="15823" xr:uid="{00000000-0005-0000-0000-0000E73D0000}"/>
    <cellStyle name="Normal 96 5" xfId="15824" xr:uid="{00000000-0005-0000-0000-0000E83D0000}"/>
    <cellStyle name="Normal 96 5 2" xfId="15825" xr:uid="{00000000-0005-0000-0000-0000E93D0000}"/>
    <cellStyle name="Normal 96 5 2 2" xfId="15826" xr:uid="{00000000-0005-0000-0000-0000EA3D0000}"/>
    <cellStyle name="Normal 96 5 3" xfId="15827" xr:uid="{00000000-0005-0000-0000-0000EB3D0000}"/>
    <cellStyle name="Normal 96 5 3 2" xfId="15828" xr:uid="{00000000-0005-0000-0000-0000EC3D0000}"/>
    <cellStyle name="Normal 96 5 4" xfId="15829" xr:uid="{00000000-0005-0000-0000-0000ED3D0000}"/>
    <cellStyle name="Normal 96 6" xfId="15830" xr:uid="{00000000-0005-0000-0000-0000EE3D0000}"/>
    <cellStyle name="Normal 96 6 2" xfId="15831" xr:uid="{00000000-0005-0000-0000-0000EF3D0000}"/>
    <cellStyle name="Normal 96 7" xfId="15832" xr:uid="{00000000-0005-0000-0000-0000F03D0000}"/>
    <cellStyle name="Normal 96 7 2" xfId="15833" xr:uid="{00000000-0005-0000-0000-0000F13D0000}"/>
    <cellStyle name="Normal 96 8" xfId="15834" xr:uid="{00000000-0005-0000-0000-0000F23D0000}"/>
    <cellStyle name="Normal 96 8 2" xfId="15835" xr:uid="{00000000-0005-0000-0000-0000F33D0000}"/>
    <cellStyle name="Normal 96 9" xfId="15836" xr:uid="{00000000-0005-0000-0000-0000F43D0000}"/>
    <cellStyle name="Normal 97" xfId="15837" xr:uid="{00000000-0005-0000-0000-0000F53D0000}"/>
    <cellStyle name="Normal 97 2" xfId="15838" xr:uid="{00000000-0005-0000-0000-0000F63D0000}"/>
    <cellStyle name="Normal 97 2 2" xfId="15839" xr:uid="{00000000-0005-0000-0000-0000F73D0000}"/>
    <cellStyle name="Normal 97 2 2 2" xfId="15840" xr:uid="{00000000-0005-0000-0000-0000F83D0000}"/>
    <cellStyle name="Normal 97 2 2 2 2" xfId="15841" xr:uid="{00000000-0005-0000-0000-0000F93D0000}"/>
    <cellStyle name="Normal 97 2 2 2 2 2" xfId="15842" xr:uid="{00000000-0005-0000-0000-0000FA3D0000}"/>
    <cellStyle name="Normal 97 2 2 2 3" xfId="15843" xr:uid="{00000000-0005-0000-0000-0000FB3D0000}"/>
    <cellStyle name="Normal 97 2 2 2 3 2" xfId="15844" xr:uid="{00000000-0005-0000-0000-0000FC3D0000}"/>
    <cellStyle name="Normal 97 2 2 2 4" xfId="15845" xr:uid="{00000000-0005-0000-0000-0000FD3D0000}"/>
    <cellStyle name="Normal 97 2 2 3" xfId="15846" xr:uid="{00000000-0005-0000-0000-0000FE3D0000}"/>
    <cellStyle name="Normal 97 2 2 3 2" xfId="15847" xr:uid="{00000000-0005-0000-0000-0000FF3D0000}"/>
    <cellStyle name="Normal 97 2 2 4" xfId="15848" xr:uid="{00000000-0005-0000-0000-0000003E0000}"/>
    <cellStyle name="Normal 97 2 2 4 2" xfId="15849" xr:uid="{00000000-0005-0000-0000-0000013E0000}"/>
    <cellStyle name="Normal 97 2 2 5" xfId="15850" xr:uid="{00000000-0005-0000-0000-0000023E0000}"/>
    <cellStyle name="Normal 97 2 2 5 2" xfId="15851" xr:uid="{00000000-0005-0000-0000-0000033E0000}"/>
    <cellStyle name="Normal 97 2 2 6" xfId="15852" xr:uid="{00000000-0005-0000-0000-0000043E0000}"/>
    <cellStyle name="Normal 97 2 3" xfId="15853" xr:uid="{00000000-0005-0000-0000-0000053E0000}"/>
    <cellStyle name="Normal 97 2 3 2" xfId="15854" xr:uid="{00000000-0005-0000-0000-0000063E0000}"/>
    <cellStyle name="Normal 97 2 3 2 2" xfId="15855" xr:uid="{00000000-0005-0000-0000-0000073E0000}"/>
    <cellStyle name="Normal 97 2 3 3" xfId="15856" xr:uid="{00000000-0005-0000-0000-0000083E0000}"/>
    <cellStyle name="Normal 97 2 3 3 2" xfId="15857" xr:uid="{00000000-0005-0000-0000-0000093E0000}"/>
    <cellStyle name="Normal 97 2 3 4" xfId="15858" xr:uid="{00000000-0005-0000-0000-00000A3E0000}"/>
    <cellStyle name="Normal 97 2 4" xfId="15859" xr:uid="{00000000-0005-0000-0000-00000B3E0000}"/>
    <cellStyle name="Normal 97 2 4 2" xfId="15860" xr:uid="{00000000-0005-0000-0000-00000C3E0000}"/>
    <cellStyle name="Normal 97 2 5" xfId="15861" xr:uid="{00000000-0005-0000-0000-00000D3E0000}"/>
    <cellStyle name="Normal 97 2 5 2" xfId="15862" xr:uid="{00000000-0005-0000-0000-00000E3E0000}"/>
    <cellStyle name="Normal 97 2 6" xfId="15863" xr:uid="{00000000-0005-0000-0000-00000F3E0000}"/>
    <cellStyle name="Normal 97 2 6 2" xfId="15864" xr:uid="{00000000-0005-0000-0000-0000103E0000}"/>
    <cellStyle name="Normal 97 2 7" xfId="15865" xr:uid="{00000000-0005-0000-0000-0000113E0000}"/>
    <cellStyle name="Normal 97 3" xfId="15866" xr:uid="{00000000-0005-0000-0000-0000123E0000}"/>
    <cellStyle name="Normal 97 3 2" xfId="15867" xr:uid="{00000000-0005-0000-0000-0000133E0000}"/>
    <cellStyle name="Normal 97 3 2 2" xfId="15868" xr:uid="{00000000-0005-0000-0000-0000143E0000}"/>
    <cellStyle name="Normal 97 3 2 2 2" xfId="15869" xr:uid="{00000000-0005-0000-0000-0000153E0000}"/>
    <cellStyle name="Normal 97 3 2 2 2 2" xfId="15870" xr:uid="{00000000-0005-0000-0000-0000163E0000}"/>
    <cellStyle name="Normal 97 3 2 2 3" xfId="15871" xr:uid="{00000000-0005-0000-0000-0000173E0000}"/>
    <cellStyle name="Normal 97 3 2 2 3 2" xfId="15872" xr:uid="{00000000-0005-0000-0000-0000183E0000}"/>
    <cellStyle name="Normal 97 3 2 2 4" xfId="15873" xr:uid="{00000000-0005-0000-0000-0000193E0000}"/>
    <cellStyle name="Normal 97 3 2 3" xfId="15874" xr:uid="{00000000-0005-0000-0000-00001A3E0000}"/>
    <cellStyle name="Normal 97 3 2 3 2" xfId="15875" xr:uid="{00000000-0005-0000-0000-00001B3E0000}"/>
    <cellStyle name="Normal 97 3 2 4" xfId="15876" xr:uid="{00000000-0005-0000-0000-00001C3E0000}"/>
    <cellStyle name="Normal 97 3 2 4 2" xfId="15877" xr:uid="{00000000-0005-0000-0000-00001D3E0000}"/>
    <cellStyle name="Normal 97 3 2 5" xfId="15878" xr:uid="{00000000-0005-0000-0000-00001E3E0000}"/>
    <cellStyle name="Normal 97 3 2 5 2" xfId="15879" xr:uid="{00000000-0005-0000-0000-00001F3E0000}"/>
    <cellStyle name="Normal 97 3 2 6" xfId="15880" xr:uid="{00000000-0005-0000-0000-0000203E0000}"/>
    <cellStyle name="Normal 97 3 3" xfId="15881" xr:uid="{00000000-0005-0000-0000-0000213E0000}"/>
    <cellStyle name="Normal 97 3 3 2" xfId="15882" xr:uid="{00000000-0005-0000-0000-0000223E0000}"/>
    <cellStyle name="Normal 97 3 3 2 2" xfId="15883" xr:uid="{00000000-0005-0000-0000-0000233E0000}"/>
    <cellStyle name="Normal 97 3 3 3" xfId="15884" xr:uid="{00000000-0005-0000-0000-0000243E0000}"/>
    <cellStyle name="Normal 97 3 3 3 2" xfId="15885" xr:uid="{00000000-0005-0000-0000-0000253E0000}"/>
    <cellStyle name="Normal 97 3 3 4" xfId="15886" xr:uid="{00000000-0005-0000-0000-0000263E0000}"/>
    <cellStyle name="Normal 97 3 4" xfId="15887" xr:uid="{00000000-0005-0000-0000-0000273E0000}"/>
    <cellStyle name="Normal 97 3 4 2" xfId="15888" xr:uid="{00000000-0005-0000-0000-0000283E0000}"/>
    <cellStyle name="Normal 97 3 5" xfId="15889" xr:uid="{00000000-0005-0000-0000-0000293E0000}"/>
    <cellStyle name="Normal 97 3 5 2" xfId="15890" xr:uid="{00000000-0005-0000-0000-00002A3E0000}"/>
    <cellStyle name="Normal 97 3 6" xfId="15891" xr:uid="{00000000-0005-0000-0000-00002B3E0000}"/>
    <cellStyle name="Normal 97 3 6 2" xfId="15892" xr:uid="{00000000-0005-0000-0000-00002C3E0000}"/>
    <cellStyle name="Normal 97 3 7" xfId="15893" xr:uid="{00000000-0005-0000-0000-00002D3E0000}"/>
    <cellStyle name="Normal 97 4" xfId="15894" xr:uid="{00000000-0005-0000-0000-00002E3E0000}"/>
    <cellStyle name="Normal 97 4 2" xfId="15895" xr:uid="{00000000-0005-0000-0000-00002F3E0000}"/>
    <cellStyle name="Normal 97 4 2 2" xfId="15896" xr:uid="{00000000-0005-0000-0000-0000303E0000}"/>
    <cellStyle name="Normal 97 4 2 2 2" xfId="15897" xr:uid="{00000000-0005-0000-0000-0000313E0000}"/>
    <cellStyle name="Normal 97 4 2 3" xfId="15898" xr:uid="{00000000-0005-0000-0000-0000323E0000}"/>
    <cellStyle name="Normal 97 4 2 3 2" xfId="15899" xr:uid="{00000000-0005-0000-0000-0000333E0000}"/>
    <cellStyle name="Normal 97 4 2 4" xfId="15900" xr:uid="{00000000-0005-0000-0000-0000343E0000}"/>
    <cellStyle name="Normal 97 4 3" xfId="15901" xr:uid="{00000000-0005-0000-0000-0000353E0000}"/>
    <cellStyle name="Normal 97 4 3 2" xfId="15902" xr:uid="{00000000-0005-0000-0000-0000363E0000}"/>
    <cellStyle name="Normal 97 4 4" xfId="15903" xr:uid="{00000000-0005-0000-0000-0000373E0000}"/>
    <cellStyle name="Normal 97 4 4 2" xfId="15904" xr:uid="{00000000-0005-0000-0000-0000383E0000}"/>
    <cellStyle name="Normal 97 4 5" xfId="15905" xr:uid="{00000000-0005-0000-0000-0000393E0000}"/>
    <cellStyle name="Normal 97 4 5 2" xfId="15906" xr:uid="{00000000-0005-0000-0000-00003A3E0000}"/>
    <cellStyle name="Normal 97 4 6" xfId="15907" xr:uid="{00000000-0005-0000-0000-00003B3E0000}"/>
    <cellStyle name="Normal 97 5" xfId="15908" xr:uid="{00000000-0005-0000-0000-00003C3E0000}"/>
    <cellStyle name="Normal 97 5 2" xfId="15909" xr:uid="{00000000-0005-0000-0000-00003D3E0000}"/>
    <cellStyle name="Normal 97 5 2 2" xfId="15910" xr:uid="{00000000-0005-0000-0000-00003E3E0000}"/>
    <cellStyle name="Normal 97 5 3" xfId="15911" xr:uid="{00000000-0005-0000-0000-00003F3E0000}"/>
    <cellStyle name="Normal 97 5 3 2" xfId="15912" xr:uid="{00000000-0005-0000-0000-0000403E0000}"/>
    <cellStyle name="Normal 97 5 4" xfId="15913" xr:uid="{00000000-0005-0000-0000-0000413E0000}"/>
    <cellStyle name="Normal 97 6" xfId="15914" xr:uid="{00000000-0005-0000-0000-0000423E0000}"/>
    <cellStyle name="Normal 97 6 2" xfId="15915" xr:uid="{00000000-0005-0000-0000-0000433E0000}"/>
    <cellStyle name="Normal 97 7" xfId="15916" xr:uid="{00000000-0005-0000-0000-0000443E0000}"/>
    <cellStyle name="Normal 97 7 2" xfId="15917" xr:uid="{00000000-0005-0000-0000-0000453E0000}"/>
    <cellStyle name="Normal 97 8" xfId="15918" xr:uid="{00000000-0005-0000-0000-0000463E0000}"/>
    <cellStyle name="Normal 97 8 2" xfId="15919" xr:uid="{00000000-0005-0000-0000-0000473E0000}"/>
    <cellStyle name="Normal 97 9" xfId="15920" xr:uid="{00000000-0005-0000-0000-0000483E0000}"/>
    <cellStyle name="Normal 98" xfId="15921" xr:uid="{00000000-0005-0000-0000-0000493E0000}"/>
    <cellStyle name="Normal 98 2" xfId="15922" xr:uid="{00000000-0005-0000-0000-00004A3E0000}"/>
    <cellStyle name="Normal 98 2 2" xfId="15923" xr:uid="{00000000-0005-0000-0000-00004B3E0000}"/>
    <cellStyle name="Normal 98 2 2 2" xfId="15924" xr:uid="{00000000-0005-0000-0000-00004C3E0000}"/>
    <cellStyle name="Normal 98 2 2 2 2" xfId="15925" xr:uid="{00000000-0005-0000-0000-00004D3E0000}"/>
    <cellStyle name="Normal 98 2 2 2 2 2" xfId="15926" xr:uid="{00000000-0005-0000-0000-00004E3E0000}"/>
    <cellStyle name="Normal 98 2 2 2 3" xfId="15927" xr:uid="{00000000-0005-0000-0000-00004F3E0000}"/>
    <cellStyle name="Normal 98 2 2 2 3 2" xfId="15928" xr:uid="{00000000-0005-0000-0000-0000503E0000}"/>
    <cellStyle name="Normal 98 2 2 2 4" xfId="15929" xr:uid="{00000000-0005-0000-0000-0000513E0000}"/>
    <cellStyle name="Normal 98 2 2 3" xfId="15930" xr:uid="{00000000-0005-0000-0000-0000523E0000}"/>
    <cellStyle name="Normal 98 2 2 3 2" xfId="15931" xr:uid="{00000000-0005-0000-0000-0000533E0000}"/>
    <cellStyle name="Normal 98 2 2 4" xfId="15932" xr:uid="{00000000-0005-0000-0000-0000543E0000}"/>
    <cellStyle name="Normal 98 2 2 4 2" xfId="15933" xr:uid="{00000000-0005-0000-0000-0000553E0000}"/>
    <cellStyle name="Normal 98 2 2 5" xfId="15934" xr:uid="{00000000-0005-0000-0000-0000563E0000}"/>
    <cellStyle name="Normal 98 2 2 5 2" xfId="15935" xr:uid="{00000000-0005-0000-0000-0000573E0000}"/>
    <cellStyle name="Normal 98 2 2 6" xfId="15936" xr:uid="{00000000-0005-0000-0000-0000583E0000}"/>
    <cellStyle name="Normal 98 2 3" xfId="15937" xr:uid="{00000000-0005-0000-0000-0000593E0000}"/>
    <cellStyle name="Normal 98 2 3 2" xfId="15938" xr:uid="{00000000-0005-0000-0000-00005A3E0000}"/>
    <cellStyle name="Normal 98 2 3 2 2" xfId="15939" xr:uid="{00000000-0005-0000-0000-00005B3E0000}"/>
    <cellStyle name="Normal 98 2 3 3" xfId="15940" xr:uid="{00000000-0005-0000-0000-00005C3E0000}"/>
    <cellStyle name="Normal 98 2 3 3 2" xfId="15941" xr:uid="{00000000-0005-0000-0000-00005D3E0000}"/>
    <cellStyle name="Normal 98 2 3 4" xfId="15942" xr:uid="{00000000-0005-0000-0000-00005E3E0000}"/>
    <cellStyle name="Normal 98 2 4" xfId="15943" xr:uid="{00000000-0005-0000-0000-00005F3E0000}"/>
    <cellStyle name="Normal 98 2 4 2" xfId="15944" xr:uid="{00000000-0005-0000-0000-0000603E0000}"/>
    <cellStyle name="Normal 98 2 5" xfId="15945" xr:uid="{00000000-0005-0000-0000-0000613E0000}"/>
    <cellStyle name="Normal 98 2 5 2" xfId="15946" xr:uid="{00000000-0005-0000-0000-0000623E0000}"/>
    <cellStyle name="Normal 98 2 6" xfId="15947" xr:uid="{00000000-0005-0000-0000-0000633E0000}"/>
    <cellStyle name="Normal 98 2 6 2" xfId="15948" xr:uid="{00000000-0005-0000-0000-0000643E0000}"/>
    <cellStyle name="Normal 98 2 7" xfId="15949" xr:uid="{00000000-0005-0000-0000-0000653E0000}"/>
    <cellStyle name="Normal 98 3" xfId="15950" xr:uid="{00000000-0005-0000-0000-0000663E0000}"/>
    <cellStyle name="Normal 98 3 2" xfId="15951" xr:uid="{00000000-0005-0000-0000-0000673E0000}"/>
    <cellStyle name="Normal 98 3 2 2" xfId="15952" xr:uid="{00000000-0005-0000-0000-0000683E0000}"/>
    <cellStyle name="Normal 98 3 2 2 2" xfId="15953" xr:uid="{00000000-0005-0000-0000-0000693E0000}"/>
    <cellStyle name="Normal 98 3 2 2 2 2" xfId="15954" xr:uid="{00000000-0005-0000-0000-00006A3E0000}"/>
    <cellStyle name="Normal 98 3 2 2 3" xfId="15955" xr:uid="{00000000-0005-0000-0000-00006B3E0000}"/>
    <cellStyle name="Normal 98 3 2 2 3 2" xfId="15956" xr:uid="{00000000-0005-0000-0000-00006C3E0000}"/>
    <cellStyle name="Normal 98 3 2 2 4" xfId="15957" xr:uid="{00000000-0005-0000-0000-00006D3E0000}"/>
    <cellStyle name="Normal 98 3 2 3" xfId="15958" xr:uid="{00000000-0005-0000-0000-00006E3E0000}"/>
    <cellStyle name="Normal 98 3 2 3 2" xfId="15959" xr:uid="{00000000-0005-0000-0000-00006F3E0000}"/>
    <cellStyle name="Normal 98 3 2 4" xfId="15960" xr:uid="{00000000-0005-0000-0000-0000703E0000}"/>
    <cellStyle name="Normal 98 3 2 4 2" xfId="15961" xr:uid="{00000000-0005-0000-0000-0000713E0000}"/>
    <cellStyle name="Normal 98 3 2 5" xfId="15962" xr:uid="{00000000-0005-0000-0000-0000723E0000}"/>
    <cellStyle name="Normal 98 3 2 5 2" xfId="15963" xr:uid="{00000000-0005-0000-0000-0000733E0000}"/>
    <cellStyle name="Normal 98 3 2 6" xfId="15964" xr:uid="{00000000-0005-0000-0000-0000743E0000}"/>
    <cellStyle name="Normal 98 3 3" xfId="15965" xr:uid="{00000000-0005-0000-0000-0000753E0000}"/>
    <cellStyle name="Normal 98 3 3 2" xfId="15966" xr:uid="{00000000-0005-0000-0000-0000763E0000}"/>
    <cellStyle name="Normal 98 3 3 2 2" xfId="15967" xr:uid="{00000000-0005-0000-0000-0000773E0000}"/>
    <cellStyle name="Normal 98 3 3 3" xfId="15968" xr:uid="{00000000-0005-0000-0000-0000783E0000}"/>
    <cellStyle name="Normal 98 3 3 3 2" xfId="15969" xr:uid="{00000000-0005-0000-0000-0000793E0000}"/>
    <cellStyle name="Normal 98 3 3 4" xfId="15970" xr:uid="{00000000-0005-0000-0000-00007A3E0000}"/>
    <cellStyle name="Normal 98 3 4" xfId="15971" xr:uid="{00000000-0005-0000-0000-00007B3E0000}"/>
    <cellStyle name="Normal 98 3 4 2" xfId="15972" xr:uid="{00000000-0005-0000-0000-00007C3E0000}"/>
    <cellStyle name="Normal 98 3 5" xfId="15973" xr:uid="{00000000-0005-0000-0000-00007D3E0000}"/>
    <cellStyle name="Normal 98 3 5 2" xfId="15974" xr:uid="{00000000-0005-0000-0000-00007E3E0000}"/>
    <cellStyle name="Normal 98 3 6" xfId="15975" xr:uid="{00000000-0005-0000-0000-00007F3E0000}"/>
    <cellStyle name="Normal 98 3 6 2" xfId="15976" xr:uid="{00000000-0005-0000-0000-0000803E0000}"/>
    <cellStyle name="Normal 98 3 7" xfId="15977" xr:uid="{00000000-0005-0000-0000-0000813E0000}"/>
    <cellStyle name="Normal 98 4" xfId="15978" xr:uid="{00000000-0005-0000-0000-0000823E0000}"/>
    <cellStyle name="Normal 98 4 2" xfId="15979" xr:uid="{00000000-0005-0000-0000-0000833E0000}"/>
    <cellStyle name="Normal 98 4 2 2" xfId="15980" xr:uid="{00000000-0005-0000-0000-0000843E0000}"/>
    <cellStyle name="Normal 98 4 2 2 2" xfId="15981" xr:uid="{00000000-0005-0000-0000-0000853E0000}"/>
    <cellStyle name="Normal 98 4 2 3" xfId="15982" xr:uid="{00000000-0005-0000-0000-0000863E0000}"/>
    <cellStyle name="Normal 98 4 2 3 2" xfId="15983" xr:uid="{00000000-0005-0000-0000-0000873E0000}"/>
    <cellStyle name="Normal 98 4 2 4" xfId="15984" xr:uid="{00000000-0005-0000-0000-0000883E0000}"/>
    <cellStyle name="Normal 98 4 3" xfId="15985" xr:uid="{00000000-0005-0000-0000-0000893E0000}"/>
    <cellStyle name="Normal 98 4 3 2" xfId="15986" xr:uid="{00000000-0005-0000-0000-00008A3E0000}"/>
    <cellStyle name="Normal 98 4 4" xfId="15987" xr:uid="{00000000-0005-0000-0000-00008B3E0000}"/>
    <cellStyle name="Normal 98 4 4 2" xfId="15988" xr:uid="{00000000-0005-0000-0000-00008C3E0000}"/>
    <cellStyle name="Normal 98 4 5" xfId="15989" xr:uid="{00000000-0005-0000-0000-00008D3E0000}"/>
    <cellStyle name="Normal 98 4 5 2" xfId="15990" xr:uid="{00000000-0005-0000-0000-00008E3E0000}"/>
    <cellStyle name="Normal 98 4 6" xfId="15991" xr:uid="{00000000-0005-0000-0000-00008F3E0000}"/>
    <cellStyle name="Normal 98 5" xfId="15992" xr:uid="{00000000-0005-0000-0000-0000903E0000}"/>
    <cellStyle name="Normal 98 5 2" xfId="15993" xr:uid="{00000000-0005-0000-0000-0000913E0000}"/>
    <cellStyle name="Normal 98 5 2 2" xfId="15994" xr:uid="{00000000-0005-0000-0000-0000923E0000}"/>
    <cellStyle name="Normal 98 5 3" xfId="15995" xr:uid="{00000000-0005-0000-0000-0000933E0000}"/>
    <cellStyle name="Normal 98 5 3 2" xfId="15996" xr:uid="{00000000-0005-0000-0000-0000943E0000}"/>
    <cellStyle name="Normal 98 5 4" xfId="15997" xr:uid="{00000000-0005-0000-0000-0000953E0000}"/>
    <cellStyle name="Normal 98 6" xfId="15998" xr:uid="{00000000-0005-0000-0000-0000963E0000}"/>
    <cellStyle name="Normal 98 6 2" xfId="15999" xr:uid="{00000000-0005-0000-0000-0000973E0000}"/>
    <cellStyle name="Normal 98 7" xfId="16000" xr:uid="{00000000-0005-0000-0000-0000983E0000}"/>
    <cellStyle name="Normal 98 7 2" xfId="16001" xr:uid="{00000000-0005-0000-0000-0000993E0000}"/>
    <cellStyle name="Normal 98 8" xfId="16002" xr:uid="{00000000-0005-0000-0000-00009A3E0000}"/>
    <cellStyle name="Normal 98 8 2" xfId="16003" xr:uid="{00000000-0005-0000-0000-00009B3E0000}"/>
    <cellStyle name="Normal 98 9" xfId="16004" xr:uid="{00000000-0005-0000-0000-00009C3E0000}"/>
    <cellStyle name="Normal 99" xfId="16005" xr:uid="{00000000-0005-0000-0000-00009D3E0000}"/>
    <cellStyle name="Normal 99 2" xfId="16006" xr:uid="{00000000-0005-0000-0000-00009E3E0000}"/>
    <cellStyle name="Normal 99 2 2" xfId="16007" xr:uid="{00000000-0005-0000-0000-00009F3E0000}"/>
    <cellStyle name="Normal 99 2 2 2" xfId="16008" xr:uid="{00000000-0005-0000-0000-0000A03E0000}"/>
    <cellStyle name="Normal 99 2 2 2 2" xfId="16009" xr:uid="{00000000-0005-0000-0000-0000A13E0000}"/>
    <cellStyle name="Normal 99 2 2 2 2 2" xfId="16010" xr:uid="{00000000-0005-0000-0000-0000A23E0000}"/>
    <cellStyle name="Normal 99 2 2 2 3" xfId="16011" xr:uid="{00000000-0005-0000-0000-0000A33E0000}"/>
    <cellStyle name="Normal 99 2 2 2 3 2" xfId="16012" xr:uid="{00000000-0005-0000-0000-0000A43E0000}"/>
    <cellStyle name="Normal 99 2 2 2 4" xfId="16013" xr:uid="{00000000-0005-0000-0000-0000A53E0000}"/>
    <cellStyle name="Normal 99 2 2 3" xfId="16014" xr:uid="{00000000-0005-0000-0000-0000A63E0000}"/>
    <cellStyle name="Normal 99 2 2 3 2" xfId="16015" xr:uid="{00000000-0005-0000-0000-0000A73E0000}"/>
    <cellStyle name="Normal 99 2 2 4" xfId="16016" xr:uid="{00000000-0005-0000-0000-0000A83E0000}"/>
    <cellStyle name="Normal 99 2 2 4 2" xfId="16017" xr:uid="{00000000-0005-0000-0000-0000A93E0000}"/>
    <cellStyle name="Normal 99 2 2 5" xfId="16018" xr:uid="{00000000-0005-0000-0000-0000AA3E0000}"/>
    <cellStyle name="Normal 99 2 2 5 2" xfId="16019" xr:uid="{00000000-0005-0000-0000-0000AB3E0000}"/>
    <cellStyle name="Normal 99 2 2 6" xfId="16020" xr:uid="{00000000-0005-0000-0000-0000AC3E0000}"/>
    <cellStyle name="Normal 99 2 3" xfId="16021" xr:uid="{00000000-0005-0000-0000-0000AD3E0000}"/>
    <cellStyle name="Normal 99 2 3 2" xfId="16022" xr:uid="{00000000-0005-0000-0000-0000AE3E0000}"/>
    <cellStyle name="Normal 99 2 3 2 2" xfId="16023" xr:uid="{00000000-0005-0000-0000-0000AF3E0000}"/>
    <cellStyle name="Normal 99 2 3 3" xfId="16024" xr:uid="{00000000-0005-0000-0000-0000B03E0000}"/>
    <cellStyle name="Normal 99 2 3 3 2" xfId="16025" xr:uid="{00000000-0005-0000-0000-0000B13E0000}"/>
    <cellStyle name="Normal 99 2 3 4" xfId="16026" xr:uid="{00000000-0005-0000-0000-0000B23E0000}"/>
    <cellStyle name="Normal 99 2 4" xfId="16027" xr:uid="{00000000-0005-0000-0000-0000B33E0000}"/>
    <cellStyle name="Normal 99 2 4 2" xfId="16028" xr:uid="{00000000-0005-0000-0000-0000B43E0000}"/>
    <cellStyle name="Normal 99 2 5" xfId="16029" xr:uid="{00000000-0005-0000-0000-0000B53E0000}"/>
    <cellStyle name="Normal 99 2 5 2" xfId="16030" xr:uid="{00000000-0005-0000-0000-0000B63E0000}"/>
    <cellStyle name="Normal 99 2 6" xfId="16031" xr:uid="{00000000-0005-0000-0000-0000B73E0000}"/>
    <cellStyle name="Normal 99 2 6 2" xfId="16032" xr:uid="{00000000-0005-0000-0000-0000B83E0000}"/>
    <cellStyle name="Normal 99 2 7" xfId="16033" xr:uid="{00000000-0005-0000-0000-0000B93E0000}"/>
    <cellStyle name="Normal 99 3" xfId="16034" xr:uid="{00000000-0005-0000-0000-0000BA3E0000}"/>
    <cellStyle name="Normal 99 3 2" xfId="16035" xr:uid="{00000000-0005-0000-0000-0000BB3E0000}"/>
    <cellStyle name="Normal 99 3 2 2" xfId="16036" xr:uid="{00000000-0005-0000-0000-0000BC3E0000}"/>
    <cellStyle name="Normal 99 3 2 2 2" xfId="16037" xr:uid="{00000000-0005-0000-0000-0000BD3E0000}"/>
    <cellStyle name="Normal 99 3 2 2 2 2" xfId="16038" xr:uid="{00000000-0005-0000-0000-0000BE3E0000}"/>
    <cellStyle name="Normal 99 3 2 2 3" xfId="16039" xr:uid="{00000000-0005-0000-0000-0000BF3E0000}"/>
    <cellStyle name="Normal 99 3 2 2 3 2" xfId="16040" xr:uid="{00000000-0005-0000-0000-0000C03E0000}"/>
    <cellStyle name="Normal 99 3 2 2 4" xfId="16041" xr:uid="{00000000-0005-0000-0000-0000C13E0000}"/>
    <cellStyle name="Normal 99 3 2 3" xfId="16042" xr:uid="{00000000-0005-0000-0000-0000C23E0000}"/>
    <cellStyle name="Normal 99 3 2 3 2" xfId="16043" xr:uid="{00000000-0005-0000-0000-0000C33E0000}"/>
    <cellStyle name="Normal 99 3 2 4" xfId="16044" xr:uid="{00000000-0005-0000-0000-0000C43E0000}"/>
    <cellStyle name="Normal 99 3 2 4 2" xfId="16045" xr:uid="{00000000-0005-0000-0000-0000C53E0000}"/>
    <cellStyle name="Normal 99 3 2 5" xfId="16046" xr:uid="{00000000-0005-0000-0000-0000C63E0000}"/>
    <cellStyle name="Normal 99 3 2 5 2" xfId="16047" xr:uid="{00000000-0005-0000-0000-0000C73E0000}"/>
    <cellStyle name="Normal 99 3 2 6" xfId="16048" xr:uid="{00000000-0005-0000-0000-0000C83E0000}"/>
    <cellStyle name="Normal 99 3 3" xfId="16049" xr:uid="{00000000-0005-0000-0000-0000C93E0000}"/>
    <cellStyle name="Normal 99 3 3 2" xfId="16050" xr:uid="{00000000-0005-0000-0000-0000CA3E0000}"/>
    <cellStyle name="Normal 99 3 3 2 2" xfId="16051" xr:uid="{00000000-0005-0000-0000-0000CB3E0000}"/>
    <cellStyle name="Normal 99 3 3 3" xfId="16052" xr:uid="{00000000-0005-0000-0000-0000CC3E0000}"/>
    <cellStyle name="Normal 99 3 3 3 2" xfId="16053" xr:uid="{00000000-0005-0000-0000-0000CD3E0000}"/>
    <cellStyle name="Normal 99 3 3 4" xfId="16054" xr:uid="{00000000-0005-0000-0000-0000CE3E0000}"/>
    <cellStyle name="Normal 99 3 4" xfId="16055" xr:uid="{00000000-0005-0000-0000-0000CF3E0000}"/>
    <cellStyle name="Normal 99 3 4 2" xfId="16056" xr:uid="{00000000-0005-0000-0000-0000D03E0000}"/>
    <cellStyle name="Normal 99 3 5" xfId="16057" xr:uid="{00000000-0005-0000-0000-0000D13E0000}"/>
    <cellStyle name="Normal 99 3 5 2" xfId="16058" xr:uid="{00000000-0005-0000-0000-0000D23E0000}"/>
    <cellStyle name="Normal 99 3 6" xfId="16059" xr:uid="{00000000-0005-0000-0000-0000D33E0000}"/>
    <cellStyle name="Normal 99 3 6 2" xfId="16060" xr:uid="{00000000-0005-0000-0000-0000D43E0000}"/>
    <cellStyle name="Normal 99 3 7" xfId="16061" xr:uid="{00000000-0005-0000-0000-0000D53E0000}"/>
    <cellStyle name="Normal 99 4" xfId="16062" xr:uid="{00000000-0005-0000-0000-0000D63E0000}"/>
    <cellStyle name="Normal 99 4 2" xfId="16063" xr:uid="{00000000-0005-0000-0000-0000D73E0000}"/>
    <cellStyle name="Normal 99 4 2 2" xfId="16064" xr:uid="{00000000-0005-0000-0000-0000D83E0000}"/>
    <cellStyle name="Normal 99 4 2 2 2" xfId="16065" xr:uid="{00000000-0005-0000-0000-0000D93E0000}"/>
    <cellStyle name="Normal 99 4 2 3" xfId="16066" xr:uid="{00000000-0005-0000-0000-0000DA3E0000}"/>
    <cellStyle name="Normal 99 4 2 3 2" xfId="16067" xr:uid="{00000000-0005-0000-0000-0000DB3E0000}"/>
    <cellStyle name="Normal 99 4 2 4" xfId="16068" xr:uid="{00000000-0005-0000-0000-0000DC3E0000}"/>
    <cellStyle name="Normal 99 4 3" xfId="16069" xr:uid="{00000000-0005-0000-0000-0000DD3E0000}"/>
    <cellStyle name="Normal 99 4 3 2" xfId="16070" xr:uid="{00000000-0005-0000-0000-0000DE3E0000}"/>
    <cellStyle name="Normal 99 4 4" xfId="16071" xr:uid="{00000000-0005-0000-0000-0000DF3E0000}"/>
    <cellStyle name="Normal 99 4 4 2" xfId="16072" xr:uid="{00000000-0005-0000-0000-0000E03E0000}"/>
    <cellStyle name="Normal 99 4 5" xfId="16073" xr:uid="{00000000-0005-0000-0000-0000E13E0000}"/>
    <cellStyle name="Normal 99 4 5 2" xfId="16074" xr:uid="{00000000-0005-0000-0000-0000E23E0000}"/>
    <cellStyle name="Normal 99 4 6" xfId="16075" xr:uid="{00000000-0005-0000-0000-0000E33E0000}"/>
    <cellStyle name="Normal 99 5" xfId="16076" xr:uid="{00000000-0005-0000-0000-0000E43E0000}"/>
    <cellStyle name="Normal 99 5 2" xfId="16077" xr:uid="{00000000-0005-0000-0000-0000E53E0000}"/>
    <cellStyle name="Normal 99 5 2 2" xfId="16078" xr:uid="{00000000-0005-0000-0000-0000E63E0000}"/>
    <cellStyle name="Normal 99 5 3" xfId="16079" xr:uid="{00000000-0005-0000-0000-0000E73E0000}"/>
    <cellStyle name="Normal 99 5 3 2" xfId="16080" xr:uid="{00000000-0005-0000-0000-0000E83E0000}"/>
    <cellStyle name="Normal 99 5 4" xfId="16081" xr:uid="{00000000-0005-0000-0000-0000E93E0000}"/>
    <cellStyle name="Normal 99 6" xfId="16082" xr:uid="{00000000-0005-0000-0000-0000EA3E0000}"/>
    <cellStyle name="Normal 99 6 2" xfId="16083" xr:uid="{00000000-0005-0000-0000-0000EB3E0000}"/>
    <cellStyle name="Normal 99 7" xfId="16084" xr:uid="{00000000-0005-0000-0000-0000EC3E0000}"/>
    <cellStyle name="Normal 99 7 2" xfId="16085" xr:uid="{00000000-0005-0000-0000-0000ED3E0000}"/>
    <cellStyle name="Normal 99 8" xfId="16086" xr:uid="{00000000-0005-0000-0000-0000EE3E0000}"/>
    <cellStyle name="Normal 99 8 2" xfId="16087" xr:uid="{00000000-0005-0000-0000-0000EF3E0000}"/>
    <cellStyle name="Normal 99 9" xfId="16088" xr:uid="{00000000-0005-0000-0000-0000F03E0000}"/>
    <cellStyle name="Note 2" xfId="16089" xr:uid="{00000000-0005-0000-0000-0000F13E0000}"/>
    <cellStyle name="Note 2 2" xfId="16090" xr:uid="{00000000-0005-0000-0000-0000F23E0000}"/>
    <cellStyle name="Note 2 3" xfId="16091" xr:uid="{00000000-0005-0000-0000-0000F33E0000}"/>
    <cellStyle name="Note 2 3 2" xfId="16092" xr:uid="{00000000-0005-0000-0000-0000F43E0000}"/>
    <cellStyle name="Note 2 3 2 2" xfId="16093" xr:uid="{00000000-0005-0000-0000-0000F53E0000}"/>
    <cellStyle name="Note 2 3 2 2 2" xfId="16094" xr:uid="{00000000-0005-0000-0000-0000F63E0000}"/>
    <cellStyle name="Note 2 3 2 2 2 2" xfId="16095" xr:uid="{00000000-0005-0000-0000-0000F73E0000}"/>
    <cellStyle name="Note 2 3 2 2 2 2 2" xfId="16096" xr:uid="{00000000-0005-0000-0000-0000F83E0000}"/>
    <cellStyle name="Note 2 3 2 2 2 3" xfId="16097" xr:uid="{00000000-0005-0000-0000-0000F93E0000}"/>
    <cellStyle name="Note 2 3 2 2 2 3 2" xfId="16098" xr:uid="{00000000-0005-0000-0000-0000FA3E0000}"/>
    <cellStyle name="Note 2 3 2 2 2 4" xfId="16099" xr:uid="{00000000-0005-0000-0000-0000FB3E0000}"/>
    <cellStyle name="Note 2 3 2 2 3" xfId="16100" xr:uid="{00000000-0005-0000-0000-0000FC3E0000}"/>
    <cellStyle name="Note 2 3 2 2 3 2" xfId="16101" xr:uid="{00000000-0005-0000-0000-0000FD3E0000}"/>
    <cellStyle name="Note 2 3 2 2 4" xfId="16102" xr:uid="{00000000-0005-0000-0000-0000FE3E0000}"/>
    <cellStyle name="Note 2 3 2 2 4 2" xfId="16103" xr:uid="{00000000-0005-0000-0000-0000FF3E0000}"/>
    <cellStyle name="Note 2 3 2 2 5" xfId="16104" xr:uid="{00000000-0005-0000-0000-0000003F0000}"/>
    <cellStyle name="Note 2 3 2 2 5 2" xfId="16105" xr:uid="{00000000-0005-0000-0000-0000013F0000}"/>
    <cellStyle name="Note 2 3 2 2 6" xfId="16106" xr:uid="{00000000-0005-0000-0000-0000023F0000}"/>
    <cellStyle name="Note 2 3 2 3" xfId="16107" xr:uid="{00000000-0005-0000-0000-0000033F0000}"/>
    <cellStyle name="Note 2 3 2 3 2" xfId="16108" xr:uid="{00000000-0005-0000-0000-0000043F0000}"/>
    <cellStyle name="Note 2 3 2 3 2 2" xfId="16109" xr:uid="{00000000-0005-0000-0000-0000053F0000}"/>
    <cellStyle name="Note 2 3 2 3 3" xfId="16110" xr:uid="{00000000-0005-0000-0000-0000063F0000}"/>
    <cellStyle name="Note 2 3 2 3 3 2" xfId="16111" xr:uid="{00000000-0005-0000-0000-0000073F0000}"/>
    <cellStyle name="Note 2 3 2 3 4" xfId="16112" xr:uid="{00000000-0005-0000-0000-0000083F0000}"/>
    <cellStyle name="Note 2 3 2 4" xfId="16113" xr:uid="{00000000-0005-0000-0000-0000093F0000}"/>
    <cellStyle name="Note 2 3 2 4 2" xfId="16114" xr:uid="{00000000-0005-0000-0000-00000A3F0000}"/>
    <cellStyle name="Note 2 3 2 5" xfId="16115" xr:uid="{00000000-0005-0000-0000-00000B3F0000}"/>
    <cellStyle name="Note 2 3 2 5 2" xfId="16116" xr:uid="{00000000-0005-0000-0000-00000C3F0000}"/>
    <cellStyle name="Note 2 3 2 6" xfId="16117" xr:uid="{00000000-0005-0000-0000-00000D3F0000}"/>
    <cellStyle name="Note 2 3 2 6 2" xfId="16118" xr:uid="{00000000-0005-0000-0000-00000E3F0000}"/>
    <cellStyle name="Note 2 3 2 7" xfId="16119" xr:uid="{00000000-0005-0000-0000-00000F3F0000}"/>
    <cellStyle name="Note 2 3 3" xfId="16120" xr:uid="{00000000-0005-0000-0000-0000103F0000}"/>
    <cellStyle name="Note 2 3 3 2" xfId="16121" xr:uid="{00000000-0005-0000-0000-0000113F0000}"/>
    <cellStyle name="Note 2 3 3 2 2" xfId="16122" xr:uid="{00000000-0005-0000-0000-0000123F0000}"/>
    <cellStyle name="Note 2 3 3 2 2 2" xfId="16123" xr:uid="{00000000-0005-0000-0000-0000133F0000}"/>
    <cellStyle name="Note 2 3 3 2 2 2 2" xfId="16124" xr:uid="{00000000-0005-0000-0000-0000143F0000}"/>
    <cellStyle name="Note 2 3 3 2 2 3" xfId="16125" xr:uid="{00000000-0005-0000-0000-0000153F0000}"/>
    <cellStyle name="Note 2 3 3 2 2 3 2" xfId="16126" xr:uid="{00000000-0005-0000-0000-0000163F0000}"/>
    <cellStyle name="Note 2 3 3 2 2 4" xfId="16127" xr:uid="{00000000-0005-0000-0000-0000173F0000}"/>
    <cellStyle name="Note 2 3 3 2 3" xfId="16128" xr:uid="{00000000-0005-0000-0000-0000183F0000}"/>
    <cellStyle name="Note 2 3 3 2 3 2" xfId="16129" xr:uid="{00000000-0005-0000-0000-0000193F0000}"/>
    <cellStyle name="Note 2 3 3 2 4" xfId="16130" xr:uid="{00000000-0005-0000-0000-00001A3F0000}"/>
    <cellStyle name="Note 2 3 3 2 4 2" xfId="16131" xr:uid="{00000000-0005-0000-0000-00001B3F0000}"/>
    <cellStyle name="Note 2 3 3 2 5" xfId="16132" xr:uid="{00000000-0005-0000-0000-00001C3F0000}"/>
    <cellStyle name="Note 2 3 3 2 5 2" xfId="16133" xr:uid="{00000000-0005-0000-0000-00001D3F0000}"/>
    <cellStyle name="Note 2 3 3 2 6" xfId="16134" xr:uid="{00000000-0005-0000-0000-00001E3F0000}"/>
    <cellStyle name="Note 2 3 3 3" xfId="16135" xr:uid="{00000000-0005-0000-0000-00001F3F0000}"/>
    <cellStyle name="Note 2 3 3 3 2" xfId="16136" xr:uid="{00000000-0005-0000-0000-0000203F0000}"/>
    <cellStyle name="Note 2 3 3 3 2 2" xfId="16137" xr:uid="{00000000-0005-0000-0000-0000213F0000}"/>
    <cellStyle name="Note 2 3 3 3 3" xfId="16138" xr:uid="{00000000-0005-0000-0000-0000223F0000}"/>
    <cellStyle name="Note 2 3 3 3 3 2" xfId="16139" xr:uid="{00000000-0005-0000-0000-0000233F0000}"/>
    <cellStyle name="Note 2 3 3 3 4" xfId="16140" xr:uid="{00000000-0005-0000-0000-0000243F0000}"/>
    <cellStyle name="Note 2 3 3 4" xfId="16141" xr:uid="{00000000-0005-0000-0000-0000253F0000}"/>
    <cellStyle name="Note 2 3 3 4 2" xfId="16142" xr:uid="{00000000-0005-0000-0000-0000263F0000}"/>
    <cellStyle name="Note 2 3 3 5" xfId="16143" xr:uid="{00000000-0005-0000-0000-0000273F0000}"/>
    <cellStyle name="Note 2 3 3 5 2" xfId="16144" xr:uid="{00000000-0005-0000-0000-0000283F0000}"/>
    <cellStyle name="Note 2 3 3 6" xfId="16145" xr:uid="{00000000-0005-0000-0000-0000293F0000}"/>
    <cellStyle name="Note 2 3 3 6 2" xfId="16146" xr:uid="{00000000-0005-0000-0000-00002A3F0000}"/>
    <cellStyle name="Note 2 3 3 7" xfId="16147" xr:uid="{00000000-0005-0000-0000-00002B3F0000}"/>
    <cellStyle name="Note 2 3 4" xfId="16148" xr:uid="{00000000-0005-0000-0000-00002C3F0000}"/>
    <cellStyle name="Note 2 3 4 2" xfId="16149" xr:uid="{00000000-0005-0000-0000-00002D3F0000}"/>
    <cellStyle name="Note 2 3 4 2 2" xfId="16150" xr:uid="{00000000-0005-0000-0000-00002E3F0000}"/>
    <cellStyle name="Note 2 3 4 2 2 2" xfId="16151" xr:uid="{00000000-0005-0000-0000-00002F3F0000}"/>
    <cellStyle name="Note 2 3 4 2 3" xfId="16152" xr:uid="{00000000-0005-0000-0000-0000303F0000}"/>
    <cellStyle name="Note 2 3 4 2 3 2" xfId="16153" xr:uid="{00000000-0005-0000-0000-0000313F0000}"/>
    <cellStyle name="Note 2 3 4 2 4" xfId="16154" xr:uid="{00000000-0005-0000-0000-0000323F0000}"/>
    <cellStyle name="Note 2 3 4 3" xfId="16155" xr:uid="{00000000-0005-0000-0000-0000333F0000}"/>
    <cellStyle name="Note 2 3 4 3 2" xfId="16156" xr:uid="{00000000-0005-0000-0000-0000343F0000}"/>
    <cellStyle name="Note 2 3 4 4" xfId="16157" xr:uid="{00000000-0005-0000-0000-0000353F0000}"/>
    <cellStyle name="Note 2 3 4 4 2" xfId="16158" xr:uid="{00000000-0005-0000-0000-0000363F0000}"/>
    <cellStyle name="Note 2 3 4 5" xfId="16159" xr:uid="{00000000-0005-0000-0000-0000373F0000}"/>
    <cellStyle name="Note 2 3 4 5 2" xfId="16160" xr:uid="{00000000-0005-0000-0000-0000383F0000}"/>
    <cellStyle name="Note 2 3 4 6" xfId="16161" xr:uid="{00000000-0005-0000-0000-0000393F0000}"/>
    <cellStyle name="Note 2 3 5" xfId="16162" xr:uid="{00000000-0005-0000-0000-00003A3F0000}"/>
    <cellStyle name="Note 2 3 5 2" xfId="16163" xr:uid="{00000000-0005-0000-0000-00003B3F0000}"/>
    <cellStyle name="Note 2 3 5 2 2" xfId="16164" xr:uid="{00000000-0005-0000-0000-00003C3F0000}"/>
    <cellStyle name="Note 2 3 5 3" xfId="16165" xr:uid="{00000000-0005-0000-0000-00003D3F0000}"/>
    <cellStyle name="Note 2 3 5 3 2" xfId="16166" xr:uid="{00000000-0005-0000-0000-00003E3F0000}"/>
    <cellStyle name="Note 2 3 5 4" xfId="16167" xr:uid="{00000000-0005-0000-0000-00003F3F0000}"/>
    <cellStyle name="Note 2 3 6" xfId="16168" xr:uid="{00000000-0005-0000-0000-0000403F0000}"/>
    <cellStyle name="Note 2 3 6 2" xfId="16169" xr:uid="{00000000-0005-0000-0000-0000413F0000}"/>
    <cellStyle name="Note 2 3 7" xfId="16170" xr:uid="{00000000-0005-0000-0000-0000423F0000}"/>
    <cellStyle name="Note 2 3 7 2" xfId="16171" xr:uid="{00000000-0005-0000-0000-0000433F0000}"/>
    <cellStyle name="Note 2 3 8" xfId="16172" xr:uid="{00000000-0005-0000-0000-0000443F0000}"/>
    <cellStyle name="Note 2 3 8 2" xfId="16173" xr:uid="{00000000-0005-0000-0000-0000453F0000}"/>
    <cellStyle name="Note 2 3 9" xfId="16174" xr:uid="{00000000-0005-0000-0000-0000463F0000}"/>
    <cellStyle name="Note 2 4" xfId="16175" xr:uid="{00000000-0005-0000-0000-0000473F0000}"/>
    <cellStyle name="Note 2 5" xfId="16176" xr:uid="{00000000-0005-0000-0000-0000483F0000}"/>
    <cellStyle name="Note 2 5 2" xfId="16177" xr:uid="{00000000-0005-0000-0000-0000493F0000}"/>
    <cellStyle name="Note 2 5 2 2" xfId="16178" xr:uid="{00000000-0005-0000-0000-00004A3F0000}"/>
    <cellStyle name="Note 2 5 2 2 2" xfId="16179" xr:uid="{00000000-0005-0000-0000-00004B3F0000}"/>
    <cellStyle name="Note 2 5 2 2 2 2" xfId="16180" xr:uid="{00000000-0005-0000-0000-00004C3F0000}"/>
    <cellStyle name="Note 2 5 2 2 2 2 2" xfId="16181" xr:uid="{00000000-0005-0000-0000-00004D3F0000}"/>
    <cellStyle name="Note 2 5 2 2 2 3" xfId="16182" xr:uid="{00000000-0005-0000-0000-00004E3F0000}"/>
    <cellStyle name="Note 2 5 2 2 2 3 2" xfId="16183" xr:uid="{00000000-0005-0000-0000-00004F3F0000}"/>
    <cellStyle name="Note 2 5 2 2 2 4" xfId="16184" xr:uid="{00000000-0005-0000-0000-0000503F0000}"/>
    <cellStyle name="Note 2 5 2 2 3" xfId="16185" xr:uid="{00000000-0005-0000-0000-0000513F0000}"/>
    <cellStyle name="Note 2 5 2 2 3 2" xfId="16186" xr:uid="{00000000-0005-0000-0000-0000523F0000}"/>
    <cellStyle name="Note 2 5 2 2 4" xfId="16187" xr:uid="{00000000-0005-0000-0000-0000533F0000}"/>
    <cellStyle name="Note 2 5 2 2 4 2" xfId="16188" xr:uid="{00000000-0005-0000-0000-0000543F0000}"/>
    <cellStyle name="Note 2 5 2 2 5" xfId="16189" xr:uid="{00000000-0005-0000-0000-0000553F0000}"/>
    <cellStyle name="Note 2 5 2 2 5 2" xfId="16190" xr:uid="{00000000-0005-0000-0000-0000563F0000}"/>
    <cellStyle name="Note 2 5 2 2 6" xfId="16191" xr:uid="{00000000-0005-0000-0000-0000573F0000}"/>
    <cellStyle name="Note 2 5 2 3" xfId="16192" xr:uid="{00000000-0005-0000-0000-0000583F0000}"/>
    <cellStyle name="Note 2 5 2 3 2" xfId="16193" xr:uid="{00000000-0005-0000-0000-0000593F0000}"/>
    <cellStyle name="Note 2 5 2 3 2 2" xfId="16194" xr:uid="{00000000-0005-0000-0000-00005A3F0000}"/>
    <cellStyle name="Note 2 5 2 3 3" xfId="16195" xr:uid="{00000000-0005-0000-0000-00005B3F0000}"/>
    <cellStyle name="Note 2 5 2 3 3 2" xfId="16196" xr:uid="{00000000-0005-0000-0000-00005C3F0000}"/>
    <cellStyle name="Note 2 5 2 3 4" xfId="16197" xr:uid="{00000000-0005-0000-0000-00005D3F0000}"/>
    <cellStyle name="Note 2 5 2 4" xfId="16198" xr:uid="{00000000-0005-0000-0000-00005E3F0000}"/>
    <cellStyle name="Note 2 5 2 4 2" xfId="16199" xr:uid="{00000000-0005-0000-0000-00005F3F0000}"/>
    <cellStyle name="Note 2 5 2 5" xfId="16200" xr:uid="{00000000-0005-0000-0000-0000603F0000}"/>
    <cellStyle name="Note 2 5 2 5 2" xfId="16201" xr:uid="{00000000-0005-0000-0000-0000613F0000}"/>
    <cellStyle name="Note 2 5 2 6" xfId="16202" xr:uid="{00000000-0005-0000-0000-0000623F0000}"/>
    <cellStyle name="Note 2 5 2 6 2" xfId="16203" xr:uid="{00000000-0005-0000-0000-0000633F0000}"/>
    <cellStyle name="Note 2 5 2 7" xfId="16204" xr:uid="{00000000-0005-0000-0000-0000643F0000}"/>
    <cellStyle name="Note 2 5 3" xfId="16205" xr:uid="{00000000-0005-0000-0000-0000653F0000}"/>
    <cellStyle name="Note 2 5 3 2" xfId="16206" xr:uid="{00000000-0005-0000-0000-0000663F0000}"/>
    <cellStyle name="Note 2 5 3 2 2" xfId="16207" xr:uid="{00000000-0005-0000-0000-0000673F0000}"/>
    <cellStyle name="Note 2 5 3 2 2 2" xfId="16208" xr:uid="{00000000-0005-0000-0000-0000683F0000}"/>
    <cellStyle name="Note 2 5 3 2 2 2 2" xfId="16209" xr:uid="{00000000-0005-0000-0000-0000693F0000}"/>
    <cellStyle name="Note 2 5 3 2 2 3" xfId="16210" xr:uid="{00000000-0005-0000-0000-00006A3F0000}"/>
    <cellStyle name="Note 2 5 3 2 2 3 2" xfId="16211" xr:uid="{00000000-0005-0000-0000-00006B3F0000}"/>
    <cellStyle name="Note 2 5 3 2 2 4" xfId="16212" xr:uid="{00000000-0005-0000-0000-00006C3F0000}"/>
    <cellStyle name="Note 2 5 3 2 3" xfId="16213" xr:uid="{00000000-0005-0000-0000-00006D3F0000}"/>
    <cellStyle name="Note 2 5 3 2 3 2" xfId="16214" xr:uid="{00000000-0005-0000-0000-00006E3F0000}"/>
    <cellStyle name="Note 2 5 3 2 4" xfId="16215" xr:uid="{00000000-0005-0000-0000-00006F3F0000}"/>
    <cellStyle name="Note 2 5 3 2 4 2" xfId="16216" xr:uid="{00000000-0005-0000-0000-0000703F0000}"/>
    <cellStyle name="Note 2 5 3 2 5" xfId="16217" xr:uid="{00000000-0005-0000-0000-0000713F0000}"/>
    <cellStyle name="Note 2 5 3 2 5 2" xfId="16218" xr:uid="{00000000-0005-0000-0000-0000723F0000}"/>
    <cellStyle name="Note 2 5 3 2 6" xfId="16219" xr:uid="{00000000-0005-0000-0000-0000733F0000}"/>
    <cellStyle name="Note 2 5 3 3" xfId="16220" xr:uid="{00000000-0005-0000-0000-0000743F0000}"/>
    <cellStyle name="Note 2 5 3 3 2" xfId="16221" xr:uid="{00000000-0005-0000-0000-0000753F0000}"/>
    <cellStyle name="Note 2 5 3 3 2 2" xfId="16222" xr:uid="{00000000-0005-0000-0000-0000763F0000}"/>
    <cellStyle name="Note 2 5 3 3 3" xfId="16223" xr:uid="{00000000-0005-0000-0000-0000773F0000}"/>
    <cellStyle name="Note 2 5 3 3 3 2" xfId="16224" xr:uid="{00000000-0005-0000-0000-0000783F0000}"/>
    <cellStyle name="Note 2 5 3 3 4" xfId="16225" xr:uid="{00000000-0005-0000-0000-0000793F0000}"/>
    <cellStyle name="Note 2 5 3 4" xfId="16226" xr:uid="{00000000-0005-0000-0000-00007A3F0000}"/>
    <cellStyle name="Note 2 5 3 4 2" xfId="16227" xr:uid="{00000000-0005-0000-0000-00007B3F0000}"/>
    <cellStyle name="Note 2 5 3 5" xfId="16228" xr:uid="{00000000-0005-0000-0000-00007C3F0000}"/>
    <cellStyle name="Note 2 5 3 5 2" xfId="16229" xr:uid="{00000000-0005-0000-0000-00007D3F0000}"/>
    <cellStyle name="Note 2 5 3 6" xfId="16230" xr:uid="{00000000-0005-0000-0000-00007E3F0000}"/>
    <cellStyle name="Note 2 5 3 6 2" xfId="16231" xr:uid="{00000000-0005-0000-0000-00007F3F0000}"/>
    <cellStyle name="Note 2 5 3 7" xfId="16232" xr:uid="{00000000-0005-0000-0000-0000803F0000}"/>
    <cellStyle name="Note 2 5 4" xfId="16233" xr:uid="{00000000-0005-0000-0000-0000813F0000}"/>
    <cellStyle name="Note 2 5 4 2" xfId="16234" xr:uid="{00000000-0005-0000-0000-0000823F0000}"/>
    <cellStyle name="Note 2 5 4 2 2" xfId="16235" xr:uid="{00000000-0005-0000-0000-0000833F0000}"/>
    <cellStyle name="Note 2 5 4 2 2 2" xfId="16236" xr:uid="{00000000-0005-0000-0000-0000843F0000}"/>
    <cellStyle name="Note 2 5 4 2 3" xfId="16237" xr:uid="{00000000-0005-0000-0000-0000853F0000}"/>
    <cellStyle name="Note 2 5 4 2 3 2" xfId="16238" xr:uid="{00000000-0005-0000-0000-0000863F0000}"/>
    <cellStyle name="Note 2 5 4 2 4" xfId="16239" xr:uid="{00000000-0005-0000-0000-0000873F0000}"/>
    <cellStyle name="Note 2 5 4 3" xfId="16240" xr:uid="{00000000-0005-0000-0000-0000883F0000}"/>
    <cellStyle name="Note 2 5 4 3 2" xfId="16241" xr:uid="{00000000-0005-0000-0000-0000893F0000}"/>
    <cellStyle name="Note 2 5 4 4" xfId="16242" xr:uid="{00000000-0005-0000-0000-00008A3F0000}"/>
    <cellStyle name="Note 2 5 4 4 2" xfId="16243" xr:uid="{00000000-0005-0000-0000-00008B3F0000}"/>
    <cellStyle name="Note 2 5 4 5" xfId="16244" xr:uid="{00000000-0005-0000-0000-00008C3F0000}"/>
    <cellStyle name="Note 2 5 4 5 2" xfId="16245" xr:uid="{00000000-0005-0000-0000-00008D3F0000}"/>
    <cellStyle name="Note 2 5 4 6" xfId="16246" xr:uid="{00000000-0005-0000-0000-00008E3F0000}"/>
    <cellStyle name="Note 2 5 5" xfId="16247" xr:uid="{00000000-0005-0000-0000-00008F3F0000}"/>
    <cellStyle name="Note 2 5 5 2" xfId="16248" xr:uid="{00000000-0005-0000-0000-0000903F0000}"/>
    <cellStyle name="Note 2 5 5 2 2" xfId="16249" xr:uid="{00000000-0005-0000-0000-0000913F0000}"/>
    <cellStyle name="Note 2 5 5 3" xfId="16250" xr:uid="{00000000-0005-0000-0000-0000923F0000}"/>
    <cellStyle name="Note 2 5 5 3 2" xfId="16251" xr:uid="{00000000-0005-0000-0000-0000933F0000}"/>
    <cellStyle name="Note 2 5 5 4" xfId="16252" xr:uid="{00000000-0005-0000-0000-0000943F0000}"/>
    <cellStyle name="Note 2 5 6" xfId="16253" xr:uid="{00000000-0005-0000-0000-0000953F0000}"/>
    <cellStyle name="Note 2 5 6 2" xfId="16254" xr:uid="{00000000-0005-0000-0000-0000963F0000}"/>
    <cellStyle name="Note 2 5 7" xfId="16255" xr:uid="{00000000-0005-0000-0000-0000973F0000}"/>
    <cellStyle name="Note 2 5 7 2" xfId="16256" xr:uid="{00000000-0005-0000-0000-0000983F0000}"/>
    <cellStyle name="Note 2 5 8" xfId="16257" xr:uid="{00000000-0005-0000-0000-0000993F0000}"/>
    <cellStyle name="Note 2 5 8 2" xfId="16258" xr:uid="{00000000-0005-0000-0000-00009A3F0000}"/>
    <cellStyle name="Note 2 5 9" xfId="16259" xr:uid="{00000000-0005-0000-0000-00009B3F0000}"/>
    <cellStyle name="Note 2 6" xfId="16260" xr:uid="{00000000-0005-0000-0000-00009C3F0000}"/>
    <cellStyle name="Note 2 6 2" xfId="16261" xr:uid="{00000000-0005-0000-0000-00009D3F0000}"/>
    <cellStyle name="Note 2 6 2 2" xfId="16262" xr:uid="{00000000-0005-0000-0000-00009E3F0000}"/>
    <cellStyle name="Note 2 6 2 2 2" xfId="16263" xr:uid="{00000000-0005-0000-0000-00009F3F0000}"/>
    <cellStyle name="Note 2 6 2 3" xfId="16264" xr:uid="{00000000-0005-0000-0000-0000A03F0000}"/>
    <cellStyle name="Note 2 6 2 3 2" xfId="16265" xr:uid="{00000000-0005-0000-0000-0000A13F0000}"/>
    <cellStyle name="Note 2 6 2 4" xfId="16266" xr:uid="{00000000-0005-0000-0000-0000A23F0000}"/>
    <cellStyle name="Note 2 6 3" xfId="16267" xr:uid="{00000000-0005-0000-0000-0000A33F0000}"/>
    <cellStyle name="Note 2 6 3 2" xfId="16268" xr:uid="{00000000-0005-0000-0000-0000A43F0000}"/>
    <cellStyle name="Note 2 6 4" xfId="16269" xr:uid="{00000000-0005-0000-0000-0000A53F0000}"/>
    <cellStyle name="Note 2 6 4 2" xfId="16270" xr:uid="{00000000-0005-0000-0000-0000A63F0000}"/>
    <cellStyle name="Note 2 6 5" xfId="16271" xr:uid="{00000000-0005-0000-0000-0000A73F0000}"/>
    <cellStyle name="Note 2 6 5 2" xfId="16272" xr:uid="{00000000-0005-0000-0000-0000A83F0000}"/>
    <cellStyle name="Note 2 6 6" xfId="16273" xr:uid="{00000000-0005-0000-0000-0000A93F0000}"/>
    <cellStyle name="Note 3" xfId="16274" xr:uid="{00000000-0005-0000-0000-0000AA3F0000}"/>
    <cellStyle name="Note 3 2" xfId="16275" xr:uid="{00000000-0005-0000-0000-0000AB3F0000}"/>
    <cellStyle name="Note 3 3" xfId="16276" xr:uid="{00000000-0005-0000-0000-0000AC3F0000}"/>
    <cellStyle name="Note 3 3 2" xfId="16277" xr:uid="{00000000-0005-0000-0000-0000AD3F0000}"/>
    <cellStyle name="Note 3 3 2 2" xfId="16278" xr:uid="{00000000-0005-0000-0000-0000AE3F0000}"/>
    <cellStyle name="Note 3 3 2 2 2" xfId="16279" xr:uid="{00000000-0005-0000-0000-0000AF3F0000}"/>
    <cellStyle name="Note 3 3 2 2 2 2" xfId="16280" xr:uid="{00000000-0005-0000-0000-0000B03F0000}"/>
    <cellStyle name="Note 3 3 2 2 2 2 2" xfId="16281" xr:uid="{00000000-0005-0000-0000-0000B13F0000}"/>
    <cellStyle name="Note 3 3 2 2 2 3" xfId="16282" xr:uid="{00000000-0005-0000-0000-0000B23F0000}"/>
    <cellStyle name="Note 3 3 2 2 2 3 2" xfId="16283" xr:uid="{00000000-0005-0000-0000-0000B33F0000}"/>
    <cellStyle name="Note 3 3 2 2 2 4" xfId="16284" xr:uid="{00000000-0005-0000-0000-0000B43F0000}"/>
    <cellStyle name="Note 3 3 2 2 3" xfId="16285" xr:uid="{00000000-0005-0000-0000-0000B53F0000}"/>
    <cellStyle name="Note 3 3 2 2 3 2" xfId="16286" xr:uid="{00000000-0005-0000-0000-0000B63F0000}"/>
    <cellStyle name="Note 3 3 2 2 4" xfId="16287" xr:uid="{00000000-0005-0000-0000-0000B73F0000}"/>
    <cellStyle name="Note 3 3 2 2 4 2" xfId="16288" xr:uid="{00000000-0005-0000-0000-0000B83F0000}"/>
    <cellStyle name="Note 3 3 2 2 5" xfId="16289" xr:uid="{00000000-0005-0000-0000-0000B93F0000}"/>
    <cellStyle name="Note 3 3 2 2 5 2" xfId="16290" xr:uid="{00000000-0005-0000-0000-0000BA3F0000}"/>
    <cellStyle name="Note 3 3 2 2 6" xfId="16291" xr:uid="{00000000-0005-0000-0000-0000BB3F0000}"/>
    <cellStyle name="Note 3 3 2 3" xfId="16292" xr:uid="{00000000-0005-0000-0000-0000BC3F0000}"/>
    <cellStyle name="Note 3 3 2 3 2" xfId="16293" xr:uid="{00000000-0005-0000-0000-0000BD3F0000}"/>
    <cellStyle name="Note 3 3 2 3 2 2" xfId="16294" xr:uid="{00000000-0005-0000-0000-0000BE3F0000}"/>
    <cellStyle name="Note 3 3 2 3 3" xfId="16295" xr:uid="{00000000-0005-0000-0000-0000BF3F0000}"/>
    <cellStyle name="Note 3 3 2 3 3 2" xfId="16296" xr:uid="{00000000-0005-0000-0000-0000C03F0000}"/>
    <cellStyle name="Note 3 3 2 3 4" xfId="16297" xr:uid="{00000000-0005-0000-0000-0000C13F0000}"/>
    <cellStyle name="Note 3 3 2 4" xfId="16298" xr:uid="{00000000-0005-0000-0000-0000C23F0000}"/>
    <cellStyle name="Note 3 3 2 4 2" xfId="16299" xr:uid="{00000000-0005-0000-0000-0000C33F0000}"/>
    <cellStyle name="Note 3 3 2 5" xfId="16300" xr:uid="{00000000-0005-0000-0000-0000C43F0000}"/>
    <cellStyle name="Note 3 3 2 5 2" xfId="16301" xr:uid="{00000000-0005-0000-0000-0000C53F0000}"/>
    <cellStyle name="Note 3 3 2 6" xfId="16302" xr:uid="{00000000-0005-0000-0000-0000C63F0000}"/>
    <cellStyle name="Note 3 3 2 6 2" xfId="16303" xr:uid="{00000000-0005-0000-0000-0000C73F0000}"/>
    <cellStyle name="Note 3 3 2 7" xfId="16304" xr:uid="{00000000-0005-0000-0000-0000C83F0000}"/>
    <cellStyle name="Note 3 3 3" xfId="16305" xr:uid="{00000000-0005-0000-0000-0000C93F0000}"/>
    <cellStyle name="Note 3 3 3 2" xfId="16306" xr:uid="{00000000-0005-0000-0000-0000CA3F0000}"/>
    <cellStyle name="Note 3 3 3 2 2" xfId="16307" xr:uid="{00000000-0005-0000-0000-0000CB3F0000}"/>
    <cellStyle name="Note 3 3 3 2 2 2" xfId="16308" xr:uid="{00000000-0005-0000-0000-0000CC3F0000}"/>
    <cellStyle name="Note 3 3 3 2 2 2 2" xfId="16309" xr:uid="{00000000-0005-0000-0000-0000CD3F0000}"/>
    <cellStyle name="Note 3 3 3 2 2 3" xfId="16310" xr:uid="{00000000-0005-0000-0000-0000CE3F0000}"/>
    <cellStyle name="Note 3 3 3 2 2 3 2" xfId="16311" xr:uid="{00000000-0005-0000-0000-0000CF3F0000}"/>
    <cellStyle name="Note 3 3 3 2 2 4" xfId="16312" xr:uid="{00000000-0005-0000-0000-0000D03F0000}"/>
    <cellStyle name="Note 3 3 3 2 3" xfId="16313" xr:uid="{00000000-0005-0000-0000-0000D13F0000}"/>
    <cellStyle name="Note 3 3 3 2 3 2" xfId="16314" xr:uid="{00000000-0005-0000-0000-0000D23F0000}"/>
    <cellStyle name="Note 3 3 3 2 4" xfId="16315" xr:uid="{00000000-0005-0000-0000-0000D33F0000}"/>
    <cellStyle name="Note 3 3 3 2 4 2" xfId="16316" xr:uid="{00000000-0005-0000-0000-0000D43F0000}"/>
    <cellStyle name="Note 3 3 3 2 5" xfId="16317" xr:uid="{00000000-0005-0000-0000-0000D53F0000}"/>
    <cellStyle name="Note 3 3 3 2 5 2" xfId="16318" xr:uid="{00000000-0005-0000-0000-0000D63F0000}"/>
    <cellStyle name="Note 3 3 3 2 6" xfId="16319" xr:uid="{00000000-0005-0000-0000-0000D73F0000}"/>
    <cellStyle name="Note 3 3 3 3" xfId="16320" xr:uid="{00000000-0005-0000-0000-0000D83F0000}"/>
    <cellStyle name="Note 3 3 3 3 2" xfId="16321" xr:uid="{00000000-0005-0000-0000-0000D93F0000}"/>
    <cellStyle name="Note 3 3 3 3 2 2" xfId="16322" xr:uid="{00000000-0005-0000-0000-0000DA3F0000}"/>
    <cellStyle name="Note 3 3 3 3 3" xfId="16323" xr:uid="{00000000-0005-0000-0000-0000DB3F0000}"/>
    <cellStyle name="Note 3 3 3 3 3 2" xfId="16324" xr:uid="{00000000-0005-0000-0000-0000DC3F0000}"/>
    <cellStyle name="Note 3 3 3 3 4" xfId="16325" xr:uid="{00000000-0005-0000-0000-0000DD3F0000}"/>
    <cellStyle name="Note 3 3 3 4" xfId="16326" xr:uid="{00000000-0005-0000-0000-0000DE3F0000}"/>
    <cellStyle name="Note 3 3 3 4 2" xfId="16327" xr:uid="{00000000-0005-0000-0000-0000DF3F0000}"/>
    <cellStyle name="Note 3 3 3 5" xfId="16328" xr:uid="{00000000-0005-0000-0000-0000E03F0000}"/>
    <cellStyle name="Note 3 3 3 5 2" xfId="16329" xr:uid="{00000000-0005-0000-0000-0000E13F0000}"/>
    <cellStyle name="Note 3 3 3 6" xfId="16330" xr:uid="{00000000-0005-0000-0000-0000E23F0000}"/>
    <cellStyle name="Note 3 3 3 6 2" xfId="16331" xr:uid="{00000000-0005-0000-0000-0000E33F0000}"/>
    <cellStyle name="Note 3 3 3 7" xfId="16332" xr:uid="{00000000-0005-0000-0000-0000E43F0000}"/>
    <cellStyle name="Note 3 3 4" xfId="16333" xr:uid="{00000000-0005-0000-0000-0000E53F0000}"/>
    <cellStyle name="Note 3 3 4 2" xfId="16334" xr:uid="{00000000-0005-0000-0000-0000E63F0000}"/>
    <cellStyle name="Note 3 3 4 2 2" xfId="16335" xr:uid="{00000000-0005-0000-0000-0000E73F0000}"/>
    <cellStyle name="Note 3 3 4 2 2 2" xfId="16336" xr:uid="{00000000-0005-0000-0000-0000E83F0000}"/>
    <cellStyle name="Note 3 3 4 2 3" xfId="16337" xr:uid="{00000000-0005-0000-0000-0000E93F0000}"/>
    <cellStyle name="Note 3 3 4 2 3 2" xfId="16338" xr:uid="{00000000-0005-0000-0000-0000EA3F0000}"/>
    <cellStyle name="Note 3 3 4 2 4" xfId="16339" xr:uid="{00000000-0005-0000-0000-0000EB3F0000}"/>
    <cellStyle name="Note 3 3 4 3" xfId="16340" xr:uid="{00000000-0005-0000-0000-0000EC3F0000}"/>
    <cellStyle name="Note 3 3 4 3 2" xfId="16341" xr:uid="{00000000-0005-0000-0000-0000ED3F0000}"/>
    <cellStyle name="Note 3 3 4 4" xfId="16342" xr:uid="{00000000-0005-0000-0000-0000EE3F0000}"/>
    <cellStyle name="Note 3 3 4 4 2" xfId="16343" xr:uid="{00000000-0005-0000-0000-0000EF3F0000}"/>
    <cellStyle name="Note 3 3 4 5" xfId="16344" xr:uid="{00000000-0005-0000-0000-0000F03F0000}"/>
    <cellStyle name="Note 3 3 4 5 2" xfId="16345" xr:uid="{00000000-0005-0000-0000-0000F13F0000}"/>
    <cellStyle name="Note 3 3 4 6" xfId="16346" xr:uid="{00000000-0005-0000-0000-0000F23F0000}"/>
    <cellStyle name="Note 3 3 5" xfId="16347" xr:uid="{00000000-0005-0000-0000-0000F33F0000}"/>
    <cellStyle name="Note 3 3 5 2" xfId="16348" xr:uid="{00000000-0005-0000-0000-0000F43F0000}"/>
    <cellStyle name="Note 3 3 5 2 2" xfId="16349" xr:uid="{00000000-0005-0000-0000-0000F53F0000}"/>
    <cellStyle name="Note 3 3 5 3" xfId="16350" xr:uid="{00000000-0005-0000-0000-0000F63F0000}"/>
    <cellStyle name="Note 3 3 5 3 2" xfId="16351" xr:uid="{00000000-0005-0000-0000-0000F73F0000}"/>
    <cellStyle name="Note 3 3 5 4" xfId="16352" xr:uid="{00000000-0005-0000-0000-0000F83F0000}"/>
    <cellStyle name="Note 3 3 6" xfId="16353" xr:uid="{00000000-0005-0000-0000-0000F93F0000}"/>
    <cellStyle name="Note 3 3 6 2" xfId="16354" xr:uid="{00000000-0005-0000-0000-0000FA3F0000}"/>
    <cellStyle name="Note 3 3 7" xfId="16355" xr:uid="{00000000-0005-0000-0000-0000FB3F0000}"/>
    <cellStyle name="Note 3 3 7 2" xfId="16356" xr:uid="{00000000-0005-0000-0000-0000FC3F0000}"/>
    <cellStyle name="Note 3 3 8" xfId="16357" xr:uid="{00000000-0005-0000-0000-0000FD3F0000}"/>
    <cellStyle name="Note 3 3 8 2" xfId="16358" xr:uid="{00000000-0005-0000-0000-0000FE3F0000}"/>
    <cellStyle name="Note 3 3 9" xfId="16359" xr:uid="{00000000-0005-0000-0000-0000FF3F0000}"/>
    <cellStyle name="Output 2" xfId="16360" xr:uid="{00000000-0005-0000-0000-000000400000}"/>
    <cellStyle name="Output 3" xfId="16361" xr:uid="{00000000-0005-0000-0000-000001400000}"/>
    <cellStyle name="Percent 10" xfId="16362" xr:uid="{00000000-0005-0000-0000-000003400000}"/>
    <cellStyle name="Percent 10 2" xfId="16363" xr:uid="{00000000-0005-0000-0000-000004400000}"/>
    <cellStyle name="Percent 10 2 2" xfId="16364" xr:uid="{00000000-0005-0000-0000-000005400000}"/>
    <cellStyle name="Percent 10 2 2 2" xfId="16365" xr:uid="{00000000-0005-0000-0000-000006400000}"/>
    <cellStyle name="Percent 10 2 2 2 2" xfId="16366" xr:uid="{00000000-0005-0000-0000-000007400000}"/>
    <cellStyle name="Percent 10 2 2 2 2 2" xfId="16367" xr:uid="{00000000-0005-0000-0000-000008400000}"/>
    <cellStyle name="Percent 10 2 2 2 3" xfId="16368" xr:uid="{00000000-0005-0000-0000-000009400000}"/>
    <cellStyle name="Percent 10 2 2 2 3 2" xfId="16369" xr:uid="{00000000-0005-0000-0000-00000A400000}"/>
    <cellStyle name="Percent 10 2 2 2 4" xfId="16370" xr:uid="{00000000-0005-0000-0000-00000B400000}"/>
    <cellStyle name="Percent 10 2 2 3" xfId="16371" xr:uid="{00000000-0005-0000-0000-00000C400000}"/>
    <cellStyle name="Percent 10 2 2 3 2" xfId="16372" xr:uid="{00000000-0005-0000-0000-00000D400000}"/>
    <cellStyle name="Percent 10 2 2 4" xfId="16373" xr:uid="{00000000-0005-0000-0000-00000E400000}"/>
    <cellStyle name="Percent 10 2 2 4 2" xfId="16374" xr:uid="{00000000-0005-0000-0000-00000F400000}"/>
    <cellStyle name="Percent 10 2 2 5" xfId="16375" xr:uid="{00000000-0005-0000-0000-000010400000}"/>
    <cellStyle name="Percent 10 2 2 5 2" xfId="16376" xr:uid="{00000000-0005-0000-0000-000011400000}"/>
    <cellStyle name="Percent 10 2 2 6" xfId="16377" xr:uid="{00000000-0005-0000-0000-000012400000}"/>
    <cellStyle name="Percent 10 2 3" xfId="16378" xr:uid="{00000000-0005-0000-0000-000013400000}"/>
    <cellStyle name="Percent 10 2 3 2" xfId="16379" xr:uid="{00000000-0005-0000-0000-000014400000}"/>
    <cellStyle name="Percent 10 2 3 2 2" xfId="16380" xr:uid="{00000000-0005-0000-0000-000015400000}"/>
    <cellStyle name="Percent 10 2 3 3" xfId="16381" xr:uid="{00000000-0005-0000-0000-000016400000}"/>
    <cellStyle name="Percent 10 2 3 3 2" xfId="16382" xr:uid="{00000000-0005-0000-0000-000017400000}"/>
    <cellStyle name="Percent 10 2 3 4" xfId="16383" xr:uid="{00000000-0005-0000-0000-000018400000}"/>
    <cellStyle name="Percent 10 2 4" xfId="16384" xr:uid="{00000000-0005-0000-0000-000019400000}"/>
    <cellStyle name="Percent 10 2 4 2" xfId="16385" xr:uid="{00000000-0005-0000-0000-00001A400000}"/>
    <cellStyle name="Percent 10 2 5" xfId="16386" xr:uid="{00000000-0005-0000-0000-00001B400000}"/>
    <cellStyle name="Percent 10 2 5 2" xfId="16387" xr:uid="{00000000-0005-0000-0000-00001C400000}"/>
    <cellStyle name="Percent 10 2 6" xfId="16388" xr:uid="{00000000-0005-0000-0000-00001D400000}"/>
    <cellStyle name="Percent 10 2 6 2" xfId="16389" xr:uid="{00000000-0005-0000-0000-00001E400000}"/>
    <cellStyle name="Percent 10 2 7" xfId="16390" xr:uid="{00000000-0005-0000-0000-00001F400000}"/>
    <cellStyle name="Percent 10 3" xfId="16391" xr:uid="{00000000-0005-0000-0000-000020400000}"/>
    <cellStyle name="Percent 10 3 2" xfId="16392" xr:uid="{00000000-0005-0000-0000-000021400000}"/>
    <cellStyle name="Percent 10 3 2 2" xfId="16393" xr:uid="{00000000-0005-0000-0000-000022400000}"/>
    <cellStyle name="Percent 10 3 2 2 2" xfId="16394" xr:uid="{00000000-0005-0000-0000-000023400000}"/>
    <cellStyle name="Percent 10 3 2 2 2 2" xfId="16395" xr:uid="{00000000-0005-0000-0000-000024400000}"/>
    <cellStyle name="Percent 10 3 2 2 3" xfId="16396" xr:uid="{00000000-0005-0000-0000-000025400000}"/>
    <cellStyle name="Percent 10 3 2 2 3 2" xfId="16397" xr:uid="{00000000-0005-0000-0000-000026400000}"/>
    <cellStyle name="Percent 10 3 2 2 4" xfId="16398" xr:uid="{00000000-0005-0000-0000-000027400000}"/>
    <cellStyle name="Percent 10 3 2 3" xfId="16399" xr:uid="{00000000-0005-0000-0000-000028400000}"/>
    <cellStyle name="Percent 10 3 2 3 2" xfId="16400" xr:uid="{00000000-0005-0000-0000-000029400000}"/>
    <cellStyle name="Percent 10 3 2 4" xfId="16401" xr:uid="{00000000-0005-0000-0000-00002A400000}"/>
    <cellStyle name="Percent 10 3 2 4 2" xfId="16402" xr:uid="{00000000-0005-0000-0000-00002B400000}"/>
    <cellStyle name="Percent 10 3 2 5" xfId="16403" xr:uid="{00000000-0005-0000-0000-00002C400000}"/>
    <cellStyle name="Percent 10 3 2 5 2" xfId="16404" xr:uid="{00000000-0005-0000-0000-00002D400000}"/>
    <cellStyle name="Percent 10 3 2 6" xfId="16405" xr:uid="{00000000-0005-0000-0000-00002E400000}"/>
    <cellStyle name="Percent 10 3 3" xfId="16406" xr:uid="{00000000-0005-0000-0000-00002F400000}"/>
    <cellStyle name="Percent 10 3 3 2" xfId="16407" xr:uid="{00000000-0005-0000-0000-000030400000}"/>
    <cellStyle name="Percent 10 3 3 2 2" xfId="16408" xr:uid="{00000000-0005-0000-0000-000031400000}"/>
    <cellStyle name="Percent 10 3 3 3" xfId="16409" xr:uid="{00000000-0005-0000-0000-000032400000}"/>
    <cellStyle name="Percent 10 3 3 3 2" xfId="16410" xr:uid="{00000000-0005-0000-0000-000033400000}"/>
    <cellStyle name="Percent 10 3 3 4" xfId="16411" xr:uid="{00000000-0005-0000-0000-000034400000}"/>
    <cellStyle name="Percent 10 3 4" xfId="16412" xr:uid="{00000000-0005-0000-0000-000035400000}"/>
    <cellStyle name="Percent 10 3 4 2" xfId="16413" xr:uid="{00000000-0005-0000-0000-000036400000}"/>
    <cellStyle name="Percent 10 3 5" xfId="16414" xr:uid="{00000000-0005-0000-0000-000037400000}"/>
    <cellStyle name="Percent 10 3 5 2" xfId="16415" xr:uid="{00000000-0005-0000-0000-000038400000}"/>
    <cellStyle name="Percent 10 3 6" xfId="16416" xr:uid="{00000000-0005-0000-0000-000039400000}"/>
    <cellStyle name="Percent 10 3 6 2" xfId="16417" xr:uid="{00000000-0005-0000-0000-00003A400000}"/>
    <cellStyle name="Percent 10 3 7" xfId="16418" xr:uid="{00000000-0005-0000-0000-00003B400000}"/>
    <cellStyle name="Percent 10 4" xfId="16419" xr:uid="{00000000-0005-0000-0000-00003C400000}"/>
    <cellStyle name="Percent 10 4 2" xfId="16420" xr:uid="{00000000-0005-0000-0000-00003D400000}"/>
    <cellStyle name="Percent 10 4 2 2" xfId="16421" xr:uid="{00000000-0005-0000-0000-00003E400000}"/>
    <cellStyle name="Percent 10 4 2 2 2" xfId="16422" xr:uid="{00000000-0005-0000-0000-00003F400000}"/>
    <cellStyle name="Percent 10 4 2 3" xfId="16423" xr:uid="{00000000-0005-0000-0000-000040400000}"/>
    <cellStyle name="Percent 10 4 2 3 2" xfId="16424" xr:uid="{00000000-0005-0000-0000-000041400000}"/>
    <cellStyle name="Percent 10 4 2 4" xfId="16425" xr:uid="{00000000-0005-0000-0000-000042400000}"/>
    <cellStyle name="Percent 10 4 3" xfId="16426" xr:uid="{00000000-0005-0000-0000-000043400000}"/>
    <cellStyle name="Percent 10 4 3 2" xfId="16427" xr:uid="{00000000-0005-0000-0000-000044400000}"/>
    <cellStyle name="Percent 10 4 4" xfId="16428" xr:uid="{00000000-0005-0000-0000-000045400000}"/>
    <cellStyle name="Percent 10 4 4 2" xfId="16429" xr:uid="{00000000-0005-0000-0000-000046400000}"/>
    <cellStyle name="Percent 10 4 5" xfId="16430" xr:uid="{00000000-0005-0000-0000-000047400000}"/>
    <cellStyle name="Percent 10 4 5 2" xfId="16431" xr:uid="{00000000-0005-0000-0000-000048400000}"/>
    <cellStyle name="Percent 10 4 6" xfId="16432" xr:uid="{00000000-0005-0000-0000-000049400000}"/>
    <cellStyle name="Percent 10 5" xfId="16433" xr:uid="{00000000-0005-0000-0000-00004A400000}"/>
    <cellStyle name="Percent 10 5 2" xfId="16434" xr:uid="{00000000-0005-0000-0000-00004B400000}"/>
    <cellStyle name="Percent 10 5 2 2" xfId="16435" xr:uid="{00000000-0005-0000-0000-00004C400000}"/>
    <cellStyle name="Percent 10 5 3" xfId="16436" xr:uid="{00000000-0005-0000-0000-00004D400000}"/>
    <cellStyle name="Percent 10 5 3 2" xfId="16437" xr:uid="{00000000-0005-0000-0000-00004E400000}"/>
    <cellStyle name="Percent 10 5 4" xfId="16438" xr:uid="{00000000-0005-0000-0000-00004F400000}"/>
    <cellStyle name="Percent 10 6" xfId="16439" xr:uid="{00000000-0005-0000-0000-000050400000}"/>
    <cellStyle name="Percent 10 6 2" xfId="16440" xr:uid="{00000000-0005-0000-0000-000051400000}"/>
    <cellStyle name="Percent 10 7" xfId="16441" xr:uid="{00000000-0005-0000-0000-000052400000}"/>
    <cellStyle name="Percent 10 7 2" xfId="16442" xr:uid="{00000000-0005-0000-0000-000053400000}"/>
    <cellStyle name="Percent 10 8" xfId="16443" xr:uid="{00000000-0005-0000-0000-000054400000}"/>
    <cellStyle name="Percent 10 8 2" xfId="16444" xr:uid="{00000000-0005-0000-0000-000055400000}"/>
    <cellStyle name="Percent 10 9" xfId="16445" xr:uid="{00000000-0005-0000-0000-000056400000}"/>
    <cellStyle name="Percent 11" xfId="16446" xr:uid="{00000000-0005-0000-0000-000057400000}"/>
    <cellStyle name="Percent 11 2" xfId="16447" xr:uid="{00000000-0005-0000-0000-000058400000}"/>
    <cellStyle name="Percent 11 2 2" xfId="16448" xr:uid="{00000000-0005-0000-0000-000059400000}"/>
    <cellStyle name="Percent 12" xfId="16449" xr:uid="{00000000-0005-0000-0000-00005A400000}"/>
    <cellStyle name="Percent 12 2" xfId="16450" xr:uid="{00000000-0005-0000-0000-00005B400000}"/>
    <cellStyle name="Percent 12 2 2" xfId="16451" xr:uid="{00000000-0005-0000-0000-00005C400000}"/>
    <cellStyle name="Percent 13" xfId="16452" xr:uid="{00000000-0005-0000-0000-00005D400000}"/>
    <cellStyle name="Percent 13 2" xfId="16453" xr:uid="{00000000-0005-0000-0000-00005E400000}"/>
    <cellStyle name="Percent 13 2 2" xfId="16454" xr:uid="{00000000-0005-0000-0000-00005F400000}"/>
    <cellStyle name="Percent 13 3" xfId="16455" xr:uid="{00000000-0005-0000-0000-000060400000}"/>
    <cellStyle name="Percent 13 3 2" xfId="16456" xr:uid="{00000000-0005-0000-0000-000061400000}"/>
    <cellStyle name="Percent 13 4" xfId="16457" xr:uid="{00000000-0005-0000-0000-000062400000}"/>
    <cellStyle name="Percent 14" xfId="16458" xr:uid="{00000000-0005-0000-0000-000063400000}"/>
    <cellStyle name="Percent 14 2" xfId="16459" xr:uid="{00000000-0005-0000-0000-000064400000}"/>
    <cellStyle name="Percent 2" xfId="16460" xr:uid="{00000000-0005-0000-0000-000065400000}"/>
    <cellStyle name="Percent 2 2" xfId="16461" xr:uid="{00000000-0005-0000-0000-000066400000}"/>
    <cellStyle name="Percent 2 2 2" xfId="16462" xr:uid="{00000000-0005-0000-0000-000067400000}"/>
    <cellStyle name="Percent 2 3" xfId="16463" xr:uid="{00000000-0005-0000-0000-000068400000}"/>
    <cellStyle name="Percent 2 3 2" xfId="16464" xr:uid="{00000000-0005-0000-0000-000069400000}"/>
    <cellStyle name="Percent 2 3 2 2" xfId="16465" xr:uid="{00000000-0005-0000-0000-00006A400000}"/>
    <cellStyle name="Percent 2 3 2 2 2" xfId="16466" xr:uid="{00000000-0005-0000-0000-00006B400000}"/>
    <cellStyle name="Percent 2 3 2 3" xfId="16467" xr:uid="{00000000-0005-0000-0000-00006C400000}"/>
    <cellStyle name="Percent 2 3 3" xfId="16468" xr:uid="{00000000-0005-0000-0000-00006D400000}"/>
    <cellStyle name="Percent 2 4" xfId="16469" xr:uid="{00000000-0005-0000-0000-00006E400000}"/>
    <cellStyle name="Percent 2 4 2" xfId="16470" xr:uid="{00000000-0005-0000-0000-00006F400000}"/>
    <cellStyle name="Percent 2 5" xfId="16471" xr:uid="{00000000-0005-0000-0000-000070400000}"/>
    <cellStyle name="Percent 2 5 2" xfId="16472" xr:uid="{00000000-0005-0000-0000-000071400000}"/>
    <cellStyle name="Percent 2 6" xfId="16473" xr:uid="{00000000-0005-0000-0000-000072400000}"/>
    <cellStyle name="Percent 2 7" xfId="16474" xr:uid="{00000000-0005-0000-0000-000073400000}"/>
    <cellStyle name="Percent 3" xfId="16475" xr:uid="{00000000-0005-0000-0000-000074400000}"/>
    <cellStyle name="Percent 3 2" xfId="16476" xr:uid="{00000000-0005-0000-0000-000075400000}"/>
    <cellStyle name="Percent 3 2 2" xfId="16477" xr:uid="{00000000-0005-0000-0000-000076400000}"/>
    <cellStyle name="Percent 3 2 3" xfId="16478" xr:uid="{00000000-0005-0000-0000-000077400000}"/>
    <cellStyle name="Percent 3 2 3 2" xfId="16479" xr:uid="{00000000-0005-0000-0000-000078400000}"/>
    <cellStyle name="Percent 3 2 3 2 2" xfId="16480" xr:uid="{00000000-0005-0000-0000-000079400000}"/>
    <cellStyle name="Percent 3 2 3 2 2 2" xfId="16481" xr:uid="{00000000-0005-0000-0000-00007A400000}"/>
    <cellStyle name="Percent 3 2 3 2 3" xfId="16482" xr:uid="{00000000-0005-0000-0000-00007B400000}"/>
    <cellStyle name="Percent 3 2 3 2 3 2" xfId="16483" xr:uid="{00000000-0005-0000-0000-00007C400000}"/>
    <cellStyle name="Percent 3 2 3 2 4" xfId="16484" xr:uid="{00000000-0005-0000-0000-00007D400000}"/>
    <cellStyle name="Percent 3 2 3 3" xfId="16485" xr:uid="{00000000-0005-0000-0000-00007E400000}"/>
    <cellStyle name="Percent 3 2 3 3 2" xfId="16486" xr:uid="{00000000-0005-0000-0000-00007F400000}"/>
    <cellStyle name="Percent 3 2 3 4" xfId="16487" xr:uid="{00000000-0005-0000-0000-000080400000}"/>
    <cellStyle name="Percent 3 2 3 4 2" xfId="16488" xr:uid="{00000000-0005-0000-0000-000081400000}"/>
    <cellStyle name="Percent 3 2 3 5" xfId="16489" xr:uid="{00000000-0005-0000-0000-000082400000}"/>
    <cellStyle name="Percent 3 2 3 5 2" xfId="16490" xr:uid="{00000000-0005-0000-0000-000083400000}"/>
    <cellStyle name="Percent 3 2 3 6" xfId="16491" xr:uid="{00000000-0005-0000-0000-000084400000}"/>
    <cellStyle name="Percent 3 2 4" xfId="16492" xr:uid="{00000000-0005-0000-0000-000085400000}"/>
    <cellStyle name="Percent 3 3" xfId="16493" xr:uid="{00000000-0005-0000-0000-000086400000}"/>
    <cellStyle name="Percent 4" xfId="16494" xr:uid="{00000000-0005-0000-0000-000087400000}"/>
    <cellStyle name="Percent 4 2" xfId="16495" xr:uid="{00000000-0005-0000-0000-000088400000}"/>
    <cellStyle name="Percent 4 2 2" xfId="16496" xr:uid="{00000000-0005-0000-0000-000089400000}"/>
    <cellStyle name="Percent 4 3" xfId="16497" xr:uid="{00000000-0005-0000-0000-00008A400000}"/>
    <cellStyle name="Percent 4 3 2" xfId="16498" xr:uid="{00000000-0005-0000-0000-00008B400000}"/>
    <cellStyle name="Percent 4 3 2 2" xfId="16499" xr:uid="{00000000-0005-0000-0000-00008C400000}"/>
    <cellStyle name="Percent 4 3 2 2 2" xfId="16500" xr:uid="{00000000-0005-0000-0000-00008D400000}"/>
    <cellStyle name="Percent 4 3 2 3" xfId="16501" xr:uid="{00000000-0005-0000-0000-00008E400000}"/>
    <cellStyle name="Percent 4 3 3" xfId="16502" xr:uid="{00000000-0005-0000-0000-00008F400000}"/>
    <cellStyle name="Percent 4 4" xfId="16503" xr:uid="{00000000-0005-0000-0000-000090400000}"/>
    <cellStyle name="Percent 5" xfId="16504" xr:uid="{00000000-0005-0000-0000-000091400000}"/>
    <cellStyle name="Percent 5 2" xfId="16505" xr:uid="{00000000-0005-0000-0000-000092400000}"/>
    <cellStyle name="Percent 6" xfId="16506" xr:uid="{00000000-0005-0000-0000-000093400000}"/>
    <cellStyle name="Percent 6 2" xfId="16507" xr:uid="{00000000-0005-0000-0000-000094400000}"/>
    <cellStyle name="Percent 6 2 2" xfId="16508" xr:uid="{00000000-0005-0000-0000-000095400000}"/>
    <cellStyle name="Percent 6 3" xfId="16509" xr:uid="{00000000-0005-0000-0000-000096400000}"/>
    <cellStyle name="Percent 6 4" xfId="16510" xr:uid="{00000000-0005-0000-0000-000097400000}"/>
    <cellStyle name="Percent 6 4 2" xfId="16511" xr:uid="{00000000-0005-0000-0000-000098400000}"/>
    <cellStyle name="Percent 6 4 2 2" xfId="16512" xr:uid="{00000000-0005-0000-0000-000099400000}"/>
    <cellStyle name="Percent 6 4 2 2 2" xfId="16513" xr:uid="{00000000-0005-0000-0000-00009A400000}"/>
    <cellStyle name="Percent 6 4 2 2 2 2" xfId="16514" xr:uid="{00000000-0005-0000-0000-00009B400000}"/>
    <cellStyle name="Percent 6 4 2 2 2 2 2" xfId="16515" xr:uid="{00000000-0005-0000-0000-00009C400000}"/>
    <cellStyle name="Percent 6 4 2 2 2 3" xfId="16516" xr:uid="{00000000-0005-0000-0000-00009D400000}"/>
    <cellStyle name="Percent 6 4 2 2 2 3 2" xfId="16517" xr:uid="{00000000-0005-0000-0000-00009E400000}"/>
    <cellStyle name="Percent 6 4 2 2 2 4" xfId="16518" xr:uid="{00000000-0005-0000-0000-00009F400000}"/>
    <cellStyle name="Percent 6 4 2 2 3" xfId="16519" xr:uid="{00000000-0005-0000-0000-0000A0400000}"/>
    <cellStyle name="Percent 6 4 2 2 3 2" xfId="16520" xr:uid="{00000000-0005-0000-0000-0000A1400000}"/>
    <cellStyle name="Percent 6 4 2 2 4" xfId="16521" xr:uid="{00000000-0005-0000-0000-0000A2400000}"/>
    <cellStyle name="Percent 6 4 2 2 4 2" xfId="16522" xr:uid="{00000000-0005-0000-0000-0000A3400000}"/>
    <cellStyle name="Percent 6 4 2 2 5" xfId="16523" xr:uid="{00000000-0005-0000-0000-0000A4400000}"/>
    <cellStyle name="Percent 6 4 2 2 5 2" xfId="16524" xr:uid="{00000000-0005-0000-0000-0000A5400000}"/>
    <cellStyle name="Percent 6 4 2 2 6" xfId="16525" xr:uid="{00000000-0005-0000-0000-0000A6400000}"/>
    <cellStyle name="Percent 6 4 2 3" xfId="16526" xr:uid="{00000000-0005-0000-0000-0000A7400000}"/>
    <cellStyle name="Percent 6 4 2 3 2" xfId="16527" xr:uid="{00000000-0005-0000-0000-0000A8400000}"/>
    <cellStyle name="Percent 6 4 2 3 2 2" xfId="16528" xr:uid="{00000000-0005-0000-0000-0000A9400000}"/>
    <cellStyle name="Percent 6 4 2 3 3" xfId="16529" xr:uid="{00000000-0005-0000-0000-0000AA400000}"/>
    <cellStyle name="Percent 6 4 2 3 3 2" xfId="16530" xr:uid="{00000000-0005-0000-0000-0000AB400000}"/>
    <cellStyle name="Percent 6 4 2 3 4" xfId="16531" xr:uid="{00000000-0005-0000-0000-0000AC400000}"/>
    <cellStyle name="Percent 6 4 2 4" xfId="16532" xr:uid="{00000000-0005-0000-0000-0000AD400000}"/>
    <cellStyle name="Percent 6 4 2 4 2" xfId="16533" xr:uid="{00000000-0005-0000-0000-0000AE400000}"/>
    <cellStyle name="Percent 6 4 2 5" xfId="16534" xr:uid="{00000000-0005-0000-0000-0000AF400000}"/>
    <cellStyle name="Percent 6 4 2 5 2" xfId="16535" xr:uid="{00000000-0005-0000-0000-0000B0400000}"/>
    <cellStyle name="Percent 6 4 2 6" xfId="16536" xr:uid="{00000000-0005-0000-0000-0000B1400000}"/>
    <cellStyle name="Percent 6 4 2 6 2" xfId="16537" xr:uid="{00000000-0005-0000-0000-0000B2400000}"/>
    <cellStyle name="Percent 6 4 2 7" xfId="16538" xr:uid="{00000000-0005-0000-0000-0000B3400000}"/>
    <cellStyle name="Percent 6 4 3" xfId="16539" xr:uid="{00000000-0005-0000-0000-0000B4400000}"/>
    <cellStyle name="Percent 6 4 3 2" xfId="16540" xr:uid="{00000000-0005-0000-0000-0000B5400000}"/>
    <cellStyle name="Percent 6 4 3 2 2" xfId="16541" xr:uid="{00000000-0005-0000-0000-0000B6400000}"/>
    <cellStyle name="Percent 6 4 3 2 2 2" xfId="16542" xr:uid="{00000000-0005-0000-0000-0000B7400000}"/>
    <cellStyle name="Percent 6 4 3 2 2 2 2" xfId="16543" xr:uid="{00000000-0005-0000-0000-0000B8400000}"/>
    <cellStyle name="Percent 6 4 3 2 2 3" xfId="16544" xr:uid="{00000000-0005-0000-0000-0000B9400000}"/>
    <cellStyle name="Percent 6 4 3 2 2 3 2" xfId="16545" xr:uid="{00000000-0005-0000-0000-0000BA400000}"/>
    <cellStyle name="Percent 6 4 3 2 2 4" xfId="16546" xr:uid="{00000000-0005-0000-0000-0000BB400000}"/>
    <cellStyle name="Percent 6 4 3 2 3" xfId="16547" xr:uid="{00000000-0005-0000-0000-0000BC400000}"/>
    <cellStyle name="Percent 6 4 3 2 3 2" xfId="16548" xr:uid="{00000000-0005-0000-0000-0000BD400000}"/>
    <cellStyle name="Percent 6 4 3 2 4" xfId="16549" xr:uid="{00000000-0005-0000-0000-0000BE400000}"/>
    <cellStyle name="Percent 6 4 3 2 4 2" xfId="16550" xr:uid="{00000000-0005-0000-0000-0000BF400000}"/>
    <cellStyle name="Percent 6 4 3 2 5" xfId="16551" xr:uid="{00000000-0005-0000-0000-0000C0400000}"/>
    <cellStyle name="Percent 6 4 3 2 5 2" xfId="16552" xr:uid="{00000000-0005-0000-0000-0000C1400000}"/>
    <cellStyle name="Percent 6 4 3 2 6" xfId="16553" xr:uid="{00000000-0005-0000-0000-0000C2400000}"/>
    <cellStyle name="Percent 6 4 3 3" xfId="16554" xr:uid="{00000000-0005-0000-0000-0000C3400000}"/>
    <cellStyle name="Percent 6 4 3 3 2" xfId="16555" xr:uid="{00000000-0005-0000-0000-0000C4400000}"/>
    <cellStyle name="Percent 6 4 3 3 2 2" xfId="16556" xr:uid="{00000000-0005-0000-0000-0000C5400000}"/>
    <cellStyle name="Percent 6 4 3 3 3" xfId="16557" xr:uid="{00000000-0005-0000-0000-0000C6400000}"/>
    <cellStyle name="Percent 6 4 3 3 3 2" xfId="16558" xr:uid="{00000000-0005-0000-0000-0000C7400000}"/>
    <cellStyle name="Percent 6 4 3 3 4" xfId="16559" xr:uid="{00000000-0005-0000-0000-0000C8400000}"/>
    <cellStyle name="Percent 6 4 3 4" xfId="16560" xr:uid="{00000000-0005-0000-0000-0000C9400000}"/>
    <cellStyle name="Percent 6 4 3 4 2" xfId="16561" xr:uid="{00000000-0005-0000-0000-0000CA400000}"/>
    <cellStyle name="Percent 6 4 3 5" xfId="16562" xr:uid="{00000000-0005-0000-0000-0000CB400000}"/>
    <cellStyle name="Percent 6 4 3 5 2" xfId="16563" xr:uid="{00000000-0005-0000-0000-0000CC400000}"/>
    <cellStyle name="Percent 6 4 3 6" xfId="16564" xr:uid="{00000000-0005-0000-0000-0000CD400000}"/>
    <cellStyle name="Percent 6 4 3 6 2" xfId="16565" xr:uid="{00000000-0005-0000-0000-0000CE400000}"/>
    <cellStyle name="Percent 6 4 3 7" xfId="16566" xr:uid="{00000000-0005-0000-0000-0000CF400000}"/>
    <cellStyle name="Percent 6 4 4" xfId="16567" xr:uid="{00000000-0005-0000-0000-0000D0400000}"/>
    <cellStyle name="Percent 6 4 4 2" xfId="16568" xr:uid="{00000000-0005-0000-0000-0000D1400000}"/>
    <cellStyle name="Percent 6 4 4 2 2" xfId="16569" xr:uid="{00000000-0005-0000-0000-0000D2400000}"/>
    <cellStyle name="Percent 6 4 4 2 2 2" xfId="16570" xr:uid="{00000000-0005-0000-0000-0000D3400000}"/>
    <cellStyle name="Percent 6 4 4 2 3" xfId="16571" xr:uid="{00000000-0005-0000-0000-0000D4400000}"/>
    <cellStyle name="Percent 6 4 4 2 3 2" xfId="16572" xr:uid="{00000000-0005-0000-0000-0000D5400000}"/>
    <cellStyle name="Percent 6 4 4 2 4" xfId="16573" xr:uid="{00000000-0005-0000-0000-0000D6400000}"/>
    <cellStyle name="Percent 6 4 4 3" xfId="16574" xr:uid="{00000000-0005-0000-0000-0000D7400000}"/>
    <cellStyle name="Percent 6 4 4 3 2" xfId="16575" xr:uid="{00000000-0005-0000-0000-0000D8400000}"/>
    <cellStyle name="Percent 6 4 4 4" xfId="16576" xr:uid="{00000000-0005-0000-0000-0000D9400000}"/>
    <cellStyle name="Percent 6 4 4 4 2" xfId="16577" xr:uid="{00000000-0005-0000-0000-0000DA400000}"/>
    <cellStyle name="Percent 6 4 4 5" xfId="16578" xr:uid="{00000000-0005-0000-0000-0000DB400000}"/>
    <cellStyle name="Percent 6 4 4 5 2" xfId="16579" xr:uid="{00000000-0005-0000-0000-0000DC400000}"/>
    <cellStyle name="Percent 6 4 4 6" xfId="16580" xr:uid="{00000000-0005-0000-0000-0000DD400000}"/>
    <cellStyle name="Percent 6 4 5" xfId="16581" xr:uid="{00000000-0005-0000-0000-0000DE400000}"/>
    <cellStyle name="Percent 6 4 5 2" xfId="16582" xr:uid="{00000000-0005-0000-0000-0000DF400000}"/>
    <cellStyle name="Percent 6 4 5 2 2" xfId="16583" xr:uid="{00000000-0005-0000-0000-0000E0400000}"/>
    <cellStyle name="Percent 6 4 5 3" xfId="16584" xr:uid="{00000000-0005-0000-0000-0000E1400000}"/>
    <cellStyle name="Percent 6 4 5 3 2" xfId="16585" xr:uid="{00000000-0005-0000-0000-0000E2400000}"/>
    <cellStyle name="Percent 6 4 5 4" xfId="16586" xr:uid="{00000000-0005-0000-0000-0000E3400000}"/>
    <cellStyle name="Percent 6 4 6" xfId="16587" xr:uid="{00000000-0005-0000-0000-0000E4400000}"/>
    <cellStyle name="Percent 6 4 6 2" xfId="16588" xr:uid="{00000000-0005-0000-0000-0000E5400000}"/>
    <cellStyle name="Percent 6 4 7" xfId="16589" xr:uid="{00000000-0005-0000-0000-0000E6400000}"/>
    <cellStyle name="Percent 6 4 7 2" xfId="16590" xr:uid="{00000000-0005-0000-0000-0000E7400000}"/>
    <cellStyle name="Percent 6 4 8" xfId="16591" xr:uid="{00000000-0005-0000-0000-0000E8400000}"/>
    <cellStyle name="Percent 6 4 8 2" xfId="16592" xr:uid="{00000000-0005-0000-0000-0000E9400000}"/>
    <cellStyle name="Percent 6 4 9" xfId="16593" xr:uid="{00000000-0005-0000-0000-0000EA400000}"/>
    <cellStyle name="Percent 6 5" xfId="16594" xr:uid="{00000000-0005-0000-0000-0000EB400000}"/>
    <cellStyle name="Percent 7" xfId="16595" xr:uid="{00000000-0005-0000-0000-0000EC400000}"/>
    <cellStyle name="Percent 7 2" xfId="16596" xr:uid="{00000000-0005-0000-0000-0000ED400000}"/>
    <cellStyle name="Percent 7 2 2" xfId="16597" xr:uid="{00000000-0005-0000-0000-0000EE400000}"/>
    <cellStyle name="Percent 7 3" xfId="16598" xr:uid="{00000000-0005-0000-0000-0000EF400000}"/>
    <cellStyle name="Percent 8" xfId="16599" xr:uid="{00000000-0005-0000-0000-0000F0400000}"/>
    <cellStyle name="Percent 9" xfId="16600" xr:uid="{00000000-0005-0000-0000-0000F1400000}"/>
    <cellStyle name="Pesetas" xfId="16601" xr:uid="{00000000-0005-0000-0000-0000F2400000}"/>
    <cellStyle name="Pesetas 2" xfId="16602" xr:uid="{00000000-0005-0000-0000-0000F3400000}"/>
    <cellStyle name="Pesetas 3" xfId="16603" xr:uid="{00000000-0005-0000-0000-0000F4400000}"/>
    <cellStyle name="Pesetas 4" xfId="16604" xr:uid="{00000000-0005-0000-0000-0000F5400000}"/>
    <cellStyle name="Pesetas 5" xfId="16605" xr:uid="{00000000-0005-0000-0000-0000F6400000}"/>
    <cellStyle name="Pesetas 6" xfId="16606" xr:uid="{00000000-0005-0000-0000-0000F7400000}"/>
    <cellStyle name="TableTitles" xfId="16607" xr:uid="{00000000-0005-0000-0000-0000F8400000}"/>
    <cellStyle name="Title 2" xfId="16608" xr:uid="{00000000-0005-0000-0000-0000F9400000}"/>
    <cellStyle name="Total 2" xfId="16609" xr:uid="{00000000-0005-0000-0000-0000FA400000}"/>
    <cellStyle name="Total 3" xfId="16610" xr:uid="{00000000-0005-0000-0000-0000FB400000}"/>
    <cellStyle name="Variable" xfId="16611" xr:uid="{00000000-0005-0000-0000-0000FC400000}"/>
    <cellStyle name="Warning Text 2" xfId="16612" xr:uid="{00000000-0005-0000-0000-0000FD400000}"/>
    <cellStyle name="Warning Text 3" xfId="16613" xr:uid="{00000000-0005-0000-0000-0000FE40000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CC"/>
      <color rgb="FFFFFF99"/>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465"/>
  <sheetViews>
    <sheetView tabSelected="1" zoomScaleNormal="100" workbookViewId="0">
      <pane xSplit="5" ySplit="8" topLeftCell="F9" activePane="bottomRight" state="frozen"/>
      <selection pane="topRight" activeCell="F1" sqref="F1"/>
      <selection pane="bottomLeft" activeCell="A9" sqref="A9"/>
      <selection pane="bottomRight" activeCell="AG10" sqref="AG10:AG234"/>
    </sheetView>
  </sheetViews>
  <sheetFormatPr defaultColWidth="9.140625" defaultRowHeight="12.75" outlineLevelRow="2"/>
  <cols>
    <col min="1" max="1" width="6.42578125" style="44" customWidth="1"/>
    <col min="2" max="2" width="17.85546875" style="53" hidden="1" customWidth="1"/>
    <col min="3" max="3" width="11.42578125" style="53" customWidth="1"/>
    <col min="4" max="4" width="82.28515625" style="4" customWidth="1"/>
    <col min="5" max="5" width="20" style="29" customWidth="1"/>
    <col min="6" max="31" width="20" style="6" customWidth="1"/>
    <col min="32" max="32" width="9.140625" style="1"/>
    <col min="33" max="33" width="15" style="63" bestFit="1" customWidth="1"/>
    <col min="34" max="16384" width="9.140625" style="1"/>
  </cols>
  <sheetData>
    <row r="1" spans="1:31" ht="28.5" customHeight="1">
      <c r="D1" s="51"/>
      <c r="E1" s="93" t="s">
        <v>27</v>
      </c>
      <c r="F1" s="93"/>
      <c r="G1" s="93"/>
      <c r="H1" s="93"/>
      <c r="I1" s="93"/>
      <c r="J1" s="93"/>
      <c r="K1" s="93"/>
      <c r="L1" s="93"/>
      <c r="M1" s="93"/>
      <c r="N1" s="93"/>
      <c r="O1" s="93"/>
      <c r="P1" s="93"/>
      <c r="Q1" s="93"/>
      <c r="R1" s="93"/>
      <c r="S1" s="1"/>
      <c r="T1" s="1"/>
      <c r="U1" s="1"/>
      <c r="V1" s="1"/>
      <c r="W1" s="1"/>
      <c r="X1" s="1"/>
      <c r="Y1" s="1"/>
      <c r="Z1" s="1"/>
      <c r="AA1" s="1"/>
      <c r="AB1" s="1"/>
      <c r="AC1" s="1"/>
      <c r="AD1" s="1"/>
      <c r="AE1" s="1"/>
    </row>
    <row r="2" spans="1:31" ht="28.5" customHeight="1">
      <c r="B2" s="82" t="s">
        <v>383</v>
      </c>
      <c r="C2" s="80"/>
      <c r="D2" s="81" t="s">
        <v>383</v>
      </c>
      <c r="E2" s="80" t="s">
        <v>388</v>
      </c>
      <c r="F2" s="79"/>
      <c r="G2" s="79"/>
      <c r="H2" s="79"/>
      <c r="I2" s="79"/>
      <c r="J2" s="79"/>
      <c r="K2" s="79"/>
      <c r="L2" s="79"/>
      <c r="M2" s="79"/>
      <c r="N2" s="79"/>
      <c r="O2" s="79"/>
      <c r="P2" s="79"/>
      <c r="Q2" s="79"/>
      <c r="R2" s="79"/>
      <c r="S2" s="1"/>
      <c r="T2" s="1"/>
      <c r="U2" s="1"/>
      <c r="V2" s="1"/>
      <c r="W2" s="1"/>
      <c r="X2" s="1"/>
      <c r="Y2" s="1"/>
      <c r="Z2" s="1"/>
      <c r="AA2" s="1"/>
      <c r="AB2" s="1"/>
      <c r="AC2" s="86"/>
      <c r="AD2" s="1"/>
      <c r="AE2" s="1"/>
    </row>
    <row r="3" spans="1:31" ht="17.100000000000001" customHeight="1">
      <c r="B3" s="82" t="s">
        <v>384</v>
      </c>
      <c r="C3" s="80"/>
      <c r="D3" s="82" t="s">
        <v>384</v>
      </c>
      <c r="E3" s="80" t="s">
        <v>389</v>
      </c>
      <c r="F3" s="43"/>
      <c r="G3" s="43"/>
      <c r="H3" s="43"/>
      <c r="I3" s="43"/>
      <c r="J3" s="43"/>
      <c r="K3" s="1"/>
      <c r="L3" s="1"/>
      <c r="M3" s="1"/>
      <c r="N3" s="1"/>
      <c r="O3" s="1"/>
      <c r="P3" s="1"/>
      <c r="Q3" s="1"/>
      <c r="R3" s="1"/>
      <c r="S3" s="1"/>
      <c r="T3" s="1"/>
      <c r="U3" s="1"/>
      <c r="V3" s="1"/>
      <c r="W3" s="1"/>
      <c r="X3" s="1"/>
      <c r="Y3" s="1"/>
      <c r="Z3" s="1"/>
      <c r="AA3" s="1"/>
      <c r="AB3" s="1"/>
      <c r="AC3" s="86"/>
      <c r="AD3" s="1"/>
      <c r="AE3" s="1"/>
    </row>
    <row r="4" spans="1:31" ht="17.100000000000001" customHeight="1">
      <c r="B4" s="82" t="s">
        <v>385</v>
      </c>
      <c r="C4" s="80"/>
      <c r="D4" s="82" t="s">
        <v>385</v>
      </c>
      <c r="E4" s="80" t="s">
        <v>415</v>
      </c>
      <c r="F4" s="43"/>
      <c r="G4" s="43"/>
      <c r="H4" s="43"/>
      <c r="I4" s="43"/>
      <c r="J4" s="43"/>
      <c r="K4" s="1"/>
      <c r="L4" s="1"/>
      <c r="M4" s="1"/>
      <c r="N4" s="1"/>
      <c r="O4" s="1"/>
      <c r="P4" s="1"/>
      <c r="Q4" s="1"/>
      <c r="R4" s="1"/>
      <c r="S4" s="1"/>
      <c r="T4" s="1"/>
      <c r="U4" s="1"/>
      <c r="V4" s="1"/>
      <c r="W4" s="1"/>
      <c r="X4" s="1"/>
      <c r="Y4" s="1"/>
      <c r="Z4" s="1"/>
      <c r="AA4" s="1"/>
      <c r="AB4" s="1"/>
      <c r="AC4" s="86"/>
      <c r="AD4" s="1"/>
      <c r="AE4" s="1"/>
    </row>
    <row r="5" spans="1:31" ht="17.100000000000001" customHeight="1">
      <c r="B5" s="84" t="s">
        <v>386</v>
      </c>
      <c r="C5" s="80"/>
      <c r="D5" s="83" t="s">
        <v>386</v>
      </c>
      <c r="E5" s="80" t="s">
        <v>387</v>
      </c>
      <c r="F5" s="18"/>
      <c r="G5" s="18"/>
      <c r="H5" s="18"/>
      <c r="I5" s="18"/>
      <c r="J5" s="18"/>
      <c r="K5" s="1"/>
      <c r="L5" s="1"/>
      <c r="M5" s="1"/>
      <c r="N5" s="1"/>
      <c r="O5" s="1"/>
      <c r="P5" s="1"/>
      <c r="Q5" s="1"/>
      <c r="R5" s="1"/>
      <c r="S5" s="1"/>
      <c r="T5" s="1"/>
      <c r="U5" s="1"/>
      <c r="V5" s="1"/>
      <c r="W5" s="1"/>
      <c r="X5" s="1"/>
      <c r="Y5" s="1"/>
      <c r="Z5" s="1"/>
      <c r="AA5" s="1"/>
      <c r="AB5" s="1"/>
      <c r="AC5" s="87"/>
      <c r="AD5" s="1"/>
      <c r="AE5" s="1"/>
    </row>
    <row r="6" spans="1:31" ht="17.100000000000001" customHeight="1">
      <c r="A6" s="45"/>
      <c r="B6" s="54"/>
      <c r="C6" s="54"/>
      <c r="D6" s="39"/>
      <c r="E6" s="39"/>
      <c r="F6" s="48" t="s">
        <v>30</v>
      </c>
      <c r="G6" s="48" t="s">
        <v>31</v>
      </c>
      <c r="H6" s="48" t="s">
        <v>32</v>
      </c>
      <c r="I6" s="48" t="s">
        <v>33</v>
      </c>
      <c r="J6" s="48" t="s">
        <v>34</v>
      </c>
      <c r="K6" s="48" t="s">
        <v>35</v>
      </c>
      <c r="L6" s="48" t="s">
        <v>36</v>
      </c>
      <c r="M6" s="48" t="s">
        <v>37</v>
      </c>
      <c r="N6" s="48" t="s">
        <v>38</v>
      </c>
      <c r="O6" s="48" t="s">
        <v>39</v>
      </c>
      <c r="P6" s="48" t="s">
        <v>40</v>
      </c>
      <c r="Q6" s="48" t="s">
        <v>41</v>
      </c>
      <c r="R6" s="48" t="s">
        <v>42</v>
      </c>
      <c r="S6" s="48" t="s">
        <v>43</v>
      </c>
      <c r="T6" s="48" t="s">
        <v>44</v>
      </c>
      <c r="U6" s="48" t="s">
        <v>45</v>
      </c>
      <c r="V6" s="48" t="s">
        <v>46</v>
      </c>
      <c r="W6" s="48" t="s">
        <v>47</v>
      </c>
      <c r="X6" s="48" t="s">
        <v>48</v>
      </c>
      <c r="Y6" s="48" t="s">
        <v>49</v>
      </c>
      <c r="Z6" s="48" t="s">
        <v>50</v>
      </c>
      <c r="AA6" s="48" t="s">
        <v>51</v>
      </c>
      <c r="AB6" s="48" t="s">
        <v>53</v>
      </c>
      <c r="AC6" s="48" t="s">
        <v>52</v>
      </c>
      <c r="AD6" s="48" t="s">
        <v>54</v>
      </c>
      <c r="AE6" s="48" t="s">
        <v>55</v>
      </c>
    </row>
    <row r="7" spans="1:31" ht="24.75" customHeight="1">
      <c r="A7" s="46" t="s">
        <v>24</v>
      </c>
      <c r="B7" s="52"/>
      <c r="C7" s="52"/>
      <c r="D7" s="18" t="s">
        <v>23</v>
      </c>
      <c r="E7" s="38" t="s">
        <v>26</v>
      </c>
      <c r="F7" s="50" t="s">
        <v>56</v>
      </c>
      <c r="G7" s="50" t="s">
        <v>57</v>
      </c>
      <c r="H7" s="50" t="s">
        <v>58</v>
      </c>
      <c r="I7" s="50" t="s">
        <v>354</v>
      </c>
      <c r="J7" s="50" t="s">
        <v>59</v>
      </c>
      <c r="K7" s="50" t="s">
        <v>60</v>
      </c>
      <c r="L7" s="50" t="s">
        <v>61</v>
      </c>
      <c r="M7" s="50" t="s">
        <v>62</v>
      </c>
      <c r="N7" s="50" t="s">
        <v>63</v>
      </c>
      <c r="O7" s="50" t="s">
        <v>64</v>
      </c>
      <c r="P7" s="50" t="s">
        <v>65</v>
      </c>
      <c r="Q7" s="50" t="s">
        <v>66</v>
      </c>
      <c r="R7" s="50" t="s">
        <v>67</v>
      </c>
      <c r="S7" s="50" t="s">
        <v>68</v>
      </c>
      <c r="T7" s="50" t="s">
        <v>69</v>
      </c>
      <c r="U7" s="50" t="s">
        <v>70</v>
      </c>
      <c r="V7" s="50" t="s">
        <v>71</v>
      </c>
      <c r="W7" s="50" t="s">
        <v>72</v>
      </c>
      <c r="X7" s="50" t="s">
        <v>355</v>
      </c>
      <c r="Y7" s="50" t="s">
        <v>356</v>
      </c>
      <c r="Z7" s="50" t="s">
        <v>357</v>
      </c>
      <c r="AA7" s="50" t="s">
        <v>73</v>
      </c>
      <c r="AB7" s="74" t="s">
        <v>75</v>
      </c>
      <c r="AC7" s="50" t="s">
        <v>74</v>
      </c>
      <c r="AD7" s="50" t="s">
        <v>76</v>
      </c>
      <c r="AE7" s="50" t="s">
        <v>77</v>
      </c>
    </row>
    <row r="8" spans="1:31" ht="15.95" customHeight="1">
      <c r="A8" s="44">
        <v>1</v>
      </c>
      <c r="D8" s="40" t="s">
        <v>28</v>
      </c>
      <c r="E8" s="40"/>
      <c r="F8" s="40"/>
      <c r="G8" s="40"/>
      <c r="H8" s="40"/>
      <c r="I8" s="40"/>
      <c r="J8" s="40"/>
      <c r="K8" s="40"/>
      <c r="L8" s="40"/>
      <c r="M8" s="40"/>
      <c r="N8" s="40"/>
      <c r="O8" s="40"/>
      <c r="P8" s="40"/>
      <c r="Q8" s="40"/>
      <c r="R8" s="40"/>
      <c r="S8" s="40"/>
      <c r="T8" s="40"/>
      <c r="U8" s="40"/>
      <c r="V8" s="40"/>
      <c r="W8" s="40"/>
      <c r="X8" s="40"/>
      <c r="Y8" s="40"/>
      <c r="Z8" s="40"/>
      <c r="AA8" s="40"/>
      <c r="AB8" s="40"/>
      <c r="AC8" s="40"/>
      <c r="AD8" s="40"/>
      <c r="AE8" s="40"/>
    </row>
    <row r="9" spans="1:31" ht="15.95" customHeight="1">
      <c r="A9" s="44">
        <v>2</v>
      </c>
      <c r="D9" s="19" t="s">
        <v>11</v>
      </c>
      <c r="E9" s="2">
        <f t="shared" ref="E9:E14" si="0">SUM(F9:AE9)</f>
        <v>566189446.20000017</v>
      </c>
      <c r="F9" s="2">
        <v>8368589.7200000025</v>
      </c>
      <c r="G9" s="2">
        <v>4845847.5799999991</v>
      </c>
      <c r="H9" s="36">
        <v>4136427.2100000009</v>
      </c>
      <c r="I9" s="37">
        <v>4924105.5999999987</v>
      </c>
      <c r="J9" s="37">
        <v>21058073.91</v>
      </c>
      <c r="K9" s="37">
        <v>9549698</v>
      </c>
      <c r="L9" s="37">
        <v>104168536.73000005</v>
      </c>
      <c r="M9" s="37">
        <v>0</v>
      </c>
      <c r="N9" s="37">
        <v>26752011.5</v>
      </c>
      <c r="O9" s="37">
        <v>8518544.1799999997</v>
      </c>
      <c r="P9" s="37">
        <v>55490895.169999994</v>
      </c>
      <c r="Q9" s="37">
        <v>8338148.4400000023</v>
      </c>
      <c r="R9" s="37">
        <v>11677765.239999998</v>
      </c>
      <c r="S9" s="37">
        <v>535080.41</v>
      </c>
      <c r="T9" s="37">
        <v>48228781.449999996</v>
      </c>
      <c r="U9" s="37">
        <v>83771740.760000005</v>
      </c>
      <c r="V9" s="37">
        <v>6223115.5000000009</v>
      </c>
      <c r="W9" s="37">
        <v>44462860.789999992</v>
      </c>
      <c r="X9" s="37">
        <v>33875592.240000002</v>
      </c>
      <c r="Y9" s="37">
        <v>12490678.599999998</v>
      </c>
      <c r="Z9" s="37">
        <v>1806664.7600000002</v>
      </c>
      <c r="AA9" s="37">
        <v>11943621.73</v>
      </c>
      <c r="AB9" s="37">
        <v>43062523.840000004</v>
      </c>
      <c r="AC9" s="37">
        <v>6973667.4099999992</v>
      </c>
      <c r="AD9" s="37">
        <v>2604432.5999999996</v>
      </c>
      <c r="AE9" s="37">
        <v>2382042.83</v>
      </c>
    </row>
    <row r="10" spans="1:31" ht="15.95" customHeight="1">
      <c r="A10" s="44">
        <v>3</v>
      </c>
      <c r="D10" s="19" t="s">
        <v>12</v>
      </c>
      <c r="E10" s="2">
        <f t="shared" si="0"/>
        <v>46840816.660000004</v>
      </c>
      <c r="F10" s="2">
        <v>449046.07000000007</v>
      </c>
      <c r="G10" s="2">
        <v>323657.01000000007</v>
      </c>
      <c r="H10" s="36">
        <v>315022.06</v>
      </c>
      <c r="I10" s="37">
        <v>283894.39</v>
      </c>
      <c r="J10" s="37">
        <v>589041.09999999986</v>
      </c>
      <c r="K10" s="37">
        <v>1040413.4100000003</v>
      </c>
      <c r="L10" s="37">
        <v>9776939.5900000017</v>
      </c>
      <c r="M10" s="37">
        <v>0</v>
      </c>
      <c r="N10" s="37">
        <v>1972872.4900000007</v>
      </c>
      <c r="O10" s="37">
        <v>411869.89000000013</v>
      </c>
      <c r="P10" s="37">
        <v>3934350.86</v>
      </c>
      <c r="Q10" s="37">
        <v>920861.66999999981</v>
      </c>
      <c r="R10" s="37">
        <v>730173.98999999987</v>
      </c>
      <c r="S10" s="37">
        <v>34788.36</v>
      </c>
      <c r="T10" s="37">
        <v>5366947.93</v>
      </c>
      <c r="U10" s="37">
        <v>7587168.2500000019</v>
      </c>
      <c r="V10" s="37">
        <v>695622.58000000007</v>
      </c>
      <c r="W10" s="37">
        <v>4338839.28</v>
      </c>
      <c r="X10" s="37">
        <v>1901995.1700000004</v>
      </c>
      <c r="Y10" s="37">
        <v>982314.3600000001</v>
      </c>
      <c r="Z10" s="37">
        <v>161882.94999999995</v>
      </c>
      <c r="AA10" s="37">
        <v>779366.08999999985</v>
      </c>
      <c r="AB10" s="37">
        <v>3624442.21</v>
      </c>
      <c r="AC10" s="37">
        <v>232843.33999999994</v>
      </c>
      <c r="AD10" s="37">
        <v>186824.81</v>
      </c>
      <c r="AE10" s="37">
        <v>199638.80000000008</v>
      </c>
    </row>
    <row r="11" spans="1:31" ht="15.95" customHeight="1">
      <c r="A11" s="44">
        <v>4</v>
      </c>
      <c r="D11" s="19" t="s">
        <v>390</v>
      </c>
      <c r="E11" s="2">
        <f t="shared" si="0"/>
        <v>0</v>
      </c>
      <c r="F11" s="2">
        <v>0</v>
      </c>
      <c r="G11" s="2">
        <v>0</v>
      </c>
      <c r="H11" s="36">
        <v>0</v>
      </c>
      <c r="I11" s="37">
        <v>0</v>
      </c>
      <c r="J11" s="37">
        <v>0</v>
      </c>
      <c r="K11" s="2"/>
      <c r="L11" s="2"/>
      <c r="M11" s="2"/>
      <c r="N11" s="2"/>
      <c r="O11" s="2"/>
      <c r="P11" s="2"/>
      <c r="Q11" s="2"/>
      <c r="R11" s="2"/>
      <c r="S11" s="2"/>
      <c r="T11" s="2"/>
      <c r="U11" s="2"/>
      <c r="V11" s="2"/>
      <c r="W11" s="2"/>
      <c r="X11" s="2"/>
      <c r="Y11" s="2"/>
      <c r="Z11" s="2"/>
      <c r="AA11" s="2"/>
      <c r="AB11" s="2"/>
      <c r="AC11" s="2"/>
      <c r="AD11" s="2"/>
      <c r="AE11" s="2"/>
    </row>
    <row r="12" spans="1:31" ht="15.95" customHeight="1">
      <c r="A12" s="44">
        <v>5</v>
      </c>
      <c r="D12" s="19" t="s">
        <v>391</v>
      </c>
      <c r="E12" s="2">
        <f t="shared" si="0"/>
        <v>0</v>
      </c>
      <c r="F12" s="2"/>
      <c r="G12" s="2"/>
      <c r="H12" s="36"/>
      <c r="I12" s="37"/>
      <c r="J12" s="37"/>
      <c r="K12" s="2"/>
      <c r="L12" s="37">
        <v>0</v>
      </c>
      <c r="M12" s="2"/>
      <c r="N12" s="2"/>
      <c r="O12" s="2"/>
      <c r="P12" s="2"/>
      <c r="Q12" s="2"/>
      <c r="R12" s="2"/>
      <c r="S12" s="2"/>
      <c r="T12" s="2"/>
      <c r="U12" s="2"/>
      <c r="V12" s="2"/>
      <c r="W12" s="2"/>
      <c r="X12" s="2"/>
      <c r="Y12" s="2"/>
      <c r="Z12" s="2"/>
      <c r="AA12" s="2"/>
      <c r="AB12" s="2"/>
      <c r="AC12" s="2"/>
      <c r="AD12" s="2"/>
      <c r="AE12" s="2"/>
    </row>
    <row r="13" spans="1:31" ht="15.95" customHeight="1">
      <c r="A13" s="44">
        <v>6</v>
      </c>
      <c r="D13" s="19" t="s">
        <v>391</v>
      </c>
      <c r="E13" s="2">
        <f t="shared" si="0"/>
        <v>0</v>
      </c>
      <c r="F13" s="2"/>
      <c r="G13" s="2"/>
      <c r="H13" s="36"/>
      <c r="I13" s="37"/>
      <c r="J13" s="37"/>
      <c r="K13" s="2"/>
      <c r="L13" s="2"/>
      <c r="M13" s="2"/>
      <c r="N13" s="2"/>
      <c r="O13" s="2"/>
      <c r="P13" s="2"/>
      <c r="Q13" s="2"/>
      <c r="R13" s="2"/>
      <c r="S13" s="2"/>
      <c r="T13" s="2"/>
      <c r="U13" s="2"/>
      <c r="V13" s="2"/>
      <c r="W13" s="2"/>
      <c r="X13" s="2"/>
      <c r="Y13" s="2"/>
      <c r="Z13" s="2"/>
      <c r="AA13" s="2"/>
      <c r="AB13" s="2"/>
      <c r="AC13" s="2"/>
      <c r="AD13" s="2"/>
      <c r="AE13" s="2"/>
    </row>
    <row r="14" spans="1:31" ht="15.95" customHeight="1" thickBot="1">
      <c r="A14" s="44">
        <v>7</v>
      </c>
      <c r="D14" s="8" t="s">
        <v>411</v>
      </c>
      <c r="E14" s="8">
        <f t="shared" si="0"/>
        <v>613030262.86000001</v>
      </c>
      <c r="F14" s="8">
        <f>SUM(F8:F13)</f>
        <v>8817635.7900000028</v>
      </c>
      <c r="G14" s="8">
        <f t="shared" ref="G14:AE14" si="1">SUM(G8:G13)</f>
        <v>5169504.5899999989</v>
      </c>
      <c r="H14" s="8">
        <f t="shared" si="1"/>
        <v>4451449.2700000005</v>
      </c>
      <c r="I14" s="8">
        <f t="shared" si="1"/>
        <v>5207999.9899999984</v>
      </c>
      <c r="J14" s="8">
        <f t="shared" si="1"/>
        <v>21647115.010000002</v>
      </c>
      <c r="K14" s="8">
        <f t="shared" si="1"/>
        <v>10590111.41</v>
      </c>
      <c r="L14" s="8">
        <f t="shared" si="1"/>
        <v>113945476.32000005</v>
      </c>
      <c r="M14" s="8">
        <f t="shared" si="1"/>
        <v>0</v>
      </c>
      <c r="N14" s="8">
        <f t="shared" si="1"/>
        <v>28724883.990000002</v>
      </c>
      <c r="O14" s="8">
        <f t="shared" si="1"/>
        <v>8930414.0700000003</v>
      </c>
      <c r="P14" s="8">
        <f t="shared" si="1"/>
        <v>59425246.029999994</v>
      </c>
      <c r="Q14" s="8">
        <f t="shared" si="1"/>
        <v>9259010.1100000013</v>
      </c>
      <c r="R14" s="8">
        <f t="shared" si="1"/>
        <v>12407939.229999999</v>
      </c>
      <c r="S14" s="8">
        <f t="shared" si="1"/>
        <v>569868.77</v>
      </c>
      <c r="T14" s="8">
        <f t="shared" si="1"/>
        <v>53595729.379999995</v>
      </c>
      <c r="U14" s="8">
        <f t="shared" si="1"/>
        <v>91358909.010000005</v>
      </c>
      <c r="V14" s="8">
        <f t="shared" si="1"/>
        <v>6918738.080000001</v>
      </c>
      <c r="W14" s="8">
        <f t="shared" si="1"/>
        <v>48801700.069999993</v>
      </c>
      <c r="X14" s="8">
        <f t="shared" si="1"/>
        <v>35777587.410000004</v>
      </c>
      <c r="Y14" s="8">
        <f t="shared" si="1"/>
        <v>13472992.959999997</v>
      </c>
      <c r="Z14" s="8">
        <f t="shared" si="1"/>
        <v>1968547.7100000002</v>
      </c>
      <c r="AA14" s="8">
        <f t="shared" si="1"/>
        <v>12722987.82</v>
      </c>
      <c r="AB14" s="8">
        <f t="shared" ref="AB14" si="2">SUM(AB8:AB13)</f>
        <v>46686966.050000004</v>
      </c>
      <c r="AC14" s="8">
        <f t="shared" si="1"/>
        <v>7206510.7499999991</v>
      </c>
      <c r="AD14" s="8">
        <f t="shared" si="1"/>
        <v>2791257.4099999997</v>
      </c>
      <c r="AE14" s="8">
        <f t="shared" si="1"/>
        <v>2581681.6300000004</v>
      </c>
    </row>
    <row r="15" spans="1:31" ht="15.95" customHeight="1" thickTop="1">
      <c r="A15" s="44">
        <v>8</v>
      </c>
      <c r="D15" s="20" t="s">
        <v>406</v>
      </c>
      <c r="E15" s="17">
        <f t="shared" ref="E15:AE15" si="3">E14</f>
        <v>613030262.86000001</v>
      </c>
      <c r="F15" s="17">
        <f t="shared" si="3"/>
        <v>8817635.7900000028</v>
      </c>
      <c r="G15" s="17">
        <f t="shared" si="3"/>
        <v>5169504.5899999989</v>
      </c>
      <c r="H15" s="17">
        <f t="shared" si="3"/>
        <v>4451449.2700000005</v>
      </c>
      <c r="I15" s="17">
        <f t="shared" si="3"/>
        <v>5207999.9899999984</v>
      </c>
      <c r="J15" s="17">
        <f t="shared" si="3"/>
        <v>21647115.010000002</v>
      </c>
      <c r="K15" s="17">
        <f t="shared" si="3"/>
        <v>10590111.41</v>
      </c>
      <c r="L15" s="17">
        <f t="shared" si="3"/>
        <v>113945476.32000005</v>
      </c>
      <c r="M15" s="17">
        <f t="shared" si="3"/>
        <v>0</v>
      </c>
      <c r="N15" s="17">
        <f t="shared" si="3"/>
        <v>28724883.990000002</v>
      </c>
      <c r="O15" s="17">
        <f t="shared" si="3"/>
        <v>8930414.0700000003</v>
      </c>
      <c r="P15" s="17">
        <f t="shared" si="3"/>
        <v>59425246.029999994</v>
      </c>
      <c r="Q15" s="17">
        <f t="shared" si="3"/>
        <v>9259010.1100000013</v>
      </c>
      <c r="R15" s="17">
        <f t="shared" si="3"/>
        <v>12407939.229999999</v>
      </c>
      <c r="S15" s="17">
        <f t="shared" si="3"/>
        <v>569868.77</v>
      </c>
      <c r="T15" s="17">
        <f t="shared" si="3"/>
        <v>53595729.379999995</v>
      </c>
      <c r="U15" s="17">
        <f t="shared" si="3"/>
        <v>91358909.010000005</v>
      </c>
      <c r="V15" s="17">
        <f t="shared" si="3"/>
        <v>6918738.080000001</v>
      </c>
      <c r="W15" s="17">
        <f t="shared" si="3"/>
        <v>48801700.069999993</v>
      </c>
      <c r="X15" s="17">
        <f t="shared" si="3"/>
        <v>35777587.410000004</v>
      </c>
      <c r="Y15" s="17">
        <f t="shared" si="3"/>
        <v>13472992.959999997</v>
      </c>
      <c r="Z15" s="17">
        <f t="shared" si="3"/>
        <v>1968547.7100000002</v>
      </c>
      <c r="AA15" s="17">
        <f t="shared" si="3"/>
        <v>12722987.82</v>
      </c>
      <c r="AB15" s="17">
        <f t="shared" ref="AB15" si="4">AB14</f>
        <v>46686966.050000004</v>
      </c>
      <c r="AC15" s="17">
        <f t="shared" si="3"/>
        <v>7206510.7499999991</v>
      </c>
      <c r="AD15" s="17">
        <f t="shared" si="3"/>
        <v>2791257.4099999997</v>
      </c>
      <c r="AE15" s="17">
        <f t="shared" si="3"/>
        <v>2581681.6300000004</v>
      </c>
    </row>
    <row r="16" spans="1:31" ht="21" customHeight="1">
      <c r="A16" s="44">
        <v>9</v>
      </c>
      <c r="D16" s="41" t="s">
        <v>25</v>
      </c>
      <c r="E16" s="41"/>
      <c r="F16" s="41"/>
      <c r="G16" s="41"/>
      <c r="H16" s="41"/>
      <c r="I16" s="41"/>
      <c r="J16" s="41"/>
      <c r="K16" s="1"/>
      <c r="L16" s="1"/>
      <c r="M16" s="1"/>
      <c r="N16" s="1"/>
      <c r="O16" s="1"/>
      <c r="P16" s="1"/>
      <c r="Q16" s="1"/>
      <c r="R16" s="1"/>
      <c r="S16" s="1"/>
      <c r="T16" s="1"/>
      <c r="U16" s="1"/>
      <c r="V16" s="1"/>
      <c r="W16" s="1"/>
      <c r="X16" s="1"/>
      <c r="Y16" s="1"/>
      <c r="Z16" s="1"/>
      <c r="AA16" s="1"/>
      <c r="AB16" s="1"/>
      <c r="AC16" s="1"/>
      <c r="AD16" s="1"/>
      <c r="AE16" s="1"/>
    </row>
    <row r="17" spans="1:31" ht="15.95" customHeight="1">
      <c r="A17" s="44">
        <v>10</v>
      </c>
      <c r="D17" s="18" t="s">
        <v>392</v>
      </c>
      <c r="E17" s="18"/>
      <c r="F17" s="18"/>
      <c r="G17" s="18"/>
      <c r="H17" s="18"/>
      <c r="I17" s="18"/>
      <c r="J17" s="18"/>
      <c r="K17" s="1"/>
      <c r="L17" s="1"/>
      <c r="M17" s="1"/>
      <c r="N17" s="1"/>
      <c r="O17" s="1"/>
      <c r="P17" s="1"/>
      <c r="Q17" s="1"/>
      <c r="R17" s="1"/>
      <c r="S17" s="1"/>
      <c r="T17" s="1"/>
      <c r="U17" s="1"/>
      <c r="V17" s="1"/>
      <c r="W17" s="1"/>
      <c r="X17" s="1"/>
      <c r="Y17" s="1"/>
      <c r="Z17" s="1"/>
      <c r="AA17" s="1"/>
      <c r="AB17" s="1"/>
      <c r="AC17" s="1"/>
      <c r="AD17" s="1"/>
      <c r="AE17" s="1"/>
    </row>
    <row r="18" spans="1:31" ht="15.95" customHeight="1">
      <c r="A18" s="44">
        <v>11</v>
      </c>
      <c r="D18" s="19" t="s">
        <v>21</v>
      </c>
      <c r="E18" s="3">
        <f>SUM(F18:AE18)</f>
        <v>4699914.37</v>
      </c>
      <c r="F18" s="3">
        <v>67707.34</v>
      </c>
      <c r="G18" s="3">
        <v>40504.909999999996</v>
      </c>
      <c r="H18" s="37">
        <v>32082.48</v>
      </c>
      <c r="I18" s="3">
        <v>41686.71</v>
      </c>
      <c r="J18" s="3">
        <v>117420.92000000001</v>
      </c>
      <c r="K18" s="3">
        <v>81418.140000000014</v>
      </c>
      <c r="L18" s="3">
        <v>882987.63000000012</v>
      </c>
      <c r="M18" s="3">
        <v>0</v>
      </c>
      <c r="N18" s="3">
        <v>219086.68999999994</v>
      </c>
      <c r="O18" s="3">
        <v>57311.66</v>
      </c>
      <c r="P18" s="3">
        <v>489099.75999999995</v>
      </c>
      <c r="Q18" s="3">
        <v>94947.209999999992</v>
      </c>
      <c r="R18" s="3">
        <v>123882.26999999999</v>
      </c>
      <c r="S18" s="3">
        <v>14335.54</v>
      </c>
      <c r="T18" s="3">
        <v>361179.88</v>
      </c>
      <c r="U18" s="3">
        <v>636668.74</v>
      </c>
      <c r="V18" s="3">
        <v>56560.6</v>
      </c>
      <c r="W18" s="3">
        <v>451193.10000000003</v>
      </c>
      <c r="X18" s="3">
        <v>236378.81000000003</v>
      </c>
      <c r="Y18" s="3">
        <v>123740.92000000001</v>
      </c>
      <c r="Z18" s="3">
        <v>24764.400000000001</v>
      </c>
      <c r="AA18" s="3">
        <v>96332.12</v>
      </c>
      <c r="AB18" s="3">
        <v>346613.04</v>
      </c>
      <c r="AC18" s="3">
        <v>57467.679999999993</v>
      </c>
      <c r="AD18" s="3">
        <v>26417.19</v>
      </c>
      <c r="AE18" s="3">
        <v>20126.63</v>
      </c>
    </row>
    <row r="19" spans="1:31" ht="15.95" customHeight="1">
      <c r="A19" s="44">
        <v>12</v>
      </c>
      <c r="D19" s="19" t="s">
        <v>412</v>
      </c>
      <c r="E19" s="3">
        <f>SUM(F19:AE19)</f>
        <v>5340350.8599999994</v>
      </c>
      <c r="F19" s="3">
        <v>79282.37000000001</v>
      </c>
      <c r="G19" s="3">
        <v>46582.59</v>
      </c>
      <c r="H19" s="37">
        <v>45157.010000000009</v>
      </c>
      <c r="I19" s="3">
        <v>51051.75</v>
      </c>
      <c r="J19" s="3">
        <v>228980.29</v>
      </c>
      <c r="K19" s="3">
        <v>84874.869999999981</v>
      </c>
      <c r="L19" s="3">
        <v>1020684.69</v>
      </c>
      <c r="M19" s="3">
        <v>0</v>
      </c>
      <c r="N19" s="3">
        <v>266206.56999999995</v>
      </c>
      <c r="O19" s="3">
        <v>74199.960000000006</v>
      </c>
      <c r="P19" s="3">
        <v>466637.52999999997</v>
      </c>
      <c r="Q19" s="3">
        <v>72192.700000000012</v>
      </c>
      <c r="R19" s="3">
        <v>137082.23000000001</v>
      </c>
      <c r="S19" s="3">
        <v>4717.6000000000004</v>
      </c>
      <c r="T19" s="3">
        <v>465133.1</v>
      </c>
      <c r="U19" s="3">
        <v>817618.68</v>
      </c>
      <c r="V19" s="3">
        <v>54484.639999999999</v>
      </c>
      <c r="W19" s="3">
        <v>368874.96999999991</v>
      </c>
      <c r="X19" s="3">
        <v>284827.79000000004</v>
      </c>
      <c r="Y19" s="3">
        <v>111053.92</v>
      </c>
      <c r="Z19" s="3">
        <v>16955.8</v>
      </c>
      <c r="AA19" s="3">
        <v>121213.39</v>
      </c>
      <c r="AB19" s="3">
        <v>413378.99000000005</v>
      </c>
      <c r="AC19" s="3">
        <v>68546.290000000008</v>
      </c>
      <c r="AD19" s="3">
        <v>16877.93</v>
      </c>
      <c r="AE19" s="3">
        <v>23735.200000000001</v>
      </c>
    </row>
    <row r="20" spans="1:31" ht="26.25" customHeight="1">
      <c r="A20" s="44">
        <v>13</v>
      </c>
      <c r="D20" s="49" t="s">
        <v>393</v>
      </c>
      <c r="E20" s="3">
        <f>SUM(F20:AE20)</f>
        <v>0</v>
      </c>
      <c r="F20" s="3">
        <v>0</v>
      </c>
      <c r="G20" s="3">
        <v>0</v>
      </c>
      <c r="H20" s="77">
        <v>0</v>
      </c>
      <c r="I20" s="3">
        <v>0</v>
      </c>
      <c r="J20" s="3">
        <v>0</v>
      </c>
      <c r="K20" s="3">
        <v>0</v>
      </c>
      <c r="L20" s="3">
        <v>0</v>
      </c>
      <c r="M20" s="3">
        <v>0</v>
      </c>
      <c r="N20" s="3">
        <v>0</v>
      </c>
      <c r="O20" s="3">
        <v>0</v>
      </c>
      <c r="P20" s="3">
        <v>0</v>
      </c>
      <c r="Q20" s="3">
        <v>0</v>
      </c>
      <c r="R20" s="3">
        <v>0</v>
      </c>
      <c r="S20" s="62">
        <v>0</v>
      </c>
      <c r="T20" s="3">
        <v>0</v>
      </c>
      <c r="U20" s="3">
        <v>0</v>
      </c>
      <c r="V20" s="3">
        <v>0</v>
      </c>
      <c r="W20" s="3">
        <v>0</v>
      </c>
      <c r="X20" s="3">
        <v>0</v>
      </c>
      <c r="Y20" s="3">
        <v>0</v>
      </c>
      <c r="Z20" s="3">
        <v>0</v>
      </c>
      <c r="AA20" s="3">
        <v>0</v>
      </c>
      <c r="AB20" s="3">
        <v>0</v>
      </c>
      <c r="AC20" s="3">
        <v>0</v>
      </c>
      <c r="AD20" s="3">
        <v>0</v>
      </c>
      <c r="AE20" s="3">
        <v>0</v>
      </c>
    </row>
    <row r="21" spans="1:31" ht="15.95" customHeight="1">
      <c r="A21" s="44">
        <v>14</v>
      </c>
      <c r="D21" s="49" t="s">
        <v>391</v>
      </c>
      <c r="E21" s="3">
        <f>SUM(F21:AE21)</f>
        <v>0</v>
      </c>
      <c r="F21" s="3"/>
      <c r="G21" s="3"/>
      <c r="H21" s="77"/>
      <c r="I21" s="3"/>
      <c r="J21" s="3"/>
      <c r="K21" s="3"/>
      <c r="L21" s="3"/>
      <c r="M21" s="3"/>
      <c r="N21" s="3"/>
      <c r="O21" s="3"/>
      <c r="P21" s="3"/>
      <c r="Q21" s="3"/>
      <c r="R21" s="3"/>
      <c r="S21" s="62"/>
      <c r="T21" s="3"/>
      <c r="U21" s="3"/>
      <c r="V21" s="3"/>
      <c r="W21" s="3"/>
      <c r="X21" s="3"/>
      <c r="Y21" s="3"/>
      <c r="Z21" s="3"/>
      <c r="AA21" s="3"/>
      <c r="AB21" s="3"/>
      <c r="AC21" s="3"/>
      <c r="AD21" s="3"/>
      <c r="AE21" s="3"/>
    </row>
    <row r="22" spans="1:31" ht="15.95" customHeight="1">
      <c r="A22" s="44">
        <v>15</v>
      </c>
      <c r="D22" s="88" t="s">
        <v>416</v>
      </c>
      <c r="E22" s="12">
        <f>SUM(F22:AE22)</f>
        <v>10040265.229999999</v>
      </c>
      <c r="F22" s="12">
        <f>SUM(F18:F21)</f>
        <v>146989.71000000002</v>
      </c>
      <c r="G22" s="12">
        <f t="shared" ref="G22:AE22" si="5">SUM(G18:G21)</f>
        <v>87087.5</v>
      </c>
      <c r="H22" s="12">
        <f t="shared" si="5"/>
        <v>77239.490000000005</v>
      </c>
      <c r="I22" s="12">
        <f t="shared" si="5"/>
        <v>92738.459999999992</v>
      </c>
      <c r="J22" s="12">
        <f t="shared" si="5"/>
        <v>346401.21</v>
      </c>
      <c r="K22" s="12">
        <f t="shared" si="5"/>
        <v>166293.01</v>
      </c>
      <c r="L22" s="12">
        <f t="shared" si="5"/>
        <v>1903672.3200000001</v>
      </c>
      <c r="M22" s="12">
        <f t="shared" si="5"/>
        <v>0</v>
      </c>
      <c r="N22" s="12">
        <f t="shared" si="5"/>
        <v>485293.25999999989</v>
      </c>
      <c r="O22" s="12">
        <f t="shared" si="5"/>
        <v>131511.62</v>
      </c>
      <c r="P22" s="12">
        <f t="shared" si="5"/>
        <v>955737.28999999992</v>
      </c>
      <c r="Q22" s="12">
        <f t="shared" si="5"/>
        <v>167139.91</v>
      </c>
      <c r="R22" s="12">
        <f t="shared" si="5"/>
        <v>260964.5</v>
      </c>
      <c r="S22" s="12">
        <f t="shared" si="5"/>
        <v>19053.14</v>
      </c>
      <c r="T22" s="12">
        <f t="shared" si="5"/>
        <v>826312.98</v>
      </c>
      <c r="U22" s="12">
        <f t="shared" si="5"/>
        <v>1454287.42</v>
      </c>
      <c r="V22" s="12">
        <f t="shared" si="5"/>
        <v>111045.23999999999</v>
      </c>
      <c r="W22" s="12">
        <f t="shared" si="5"/>
        <v>820068.07</v>
      </c>
      <c r="X22" s="12">
        <f t="shared" si="5"/>
        <v>521206.60000000009</v>
      </c>
      <c r="Y22" s="12">
        <f t="shared" si="5"/>
        <v>234794.84000000003</v>
      </c>
      <c r="Z22" s="12">
        <f t="shared" si="5"/>
        <v>41720.199999999997</v>
      </c>
      <c r="AA22" s="12">
        <f t="shared" si="5"/>
        <v>217545.51</v>
      </c>
      <c r="AB22" s="12">
        <f t="shared" si="5"/>
        <v>759992.03</v>
      </c>
      <c r="AC22" s="12">
        <f t="shared" si="5"/>
        <v>126013.97</v>
      </c>
      <c r="AD22" s="12">
        <f t="shared" si="5"/>
        <v>43295.119999999995</v>
      </c>
      <c r="AE22" s="12">
        <f t="shared" si="5"/>
        <v>43861.83</v>
      </c>
    </row>
    <row r="23" spans="1:31" ht="15.95" customHeight="1">
      <c r="A23" s="44">
        <v>16</v>
      </c>
      <c r="D23" s="42" t="s">
        <v>394</v>
      </c>
      <c r="E23" s="42"/>
      <c r="F23" s="42"/>
      <c r="G23" s="42"/>
      <c r="H23" s="42"/>
      <c r="I23" s="42"/>
      <c r="J23" s="42"/>
      <c r="K23" s="1"/>
      <c r="L23" s="1"/>
      <c r="M23" s="1"/>
      <c r="N23" s="1"/>
      <c r="O23" s="1"/>
      <c r="P23" s="1"/>
      <c r="Q23" s="1"/>
      <c r="R23" s="1"/>
      <c r="S23" s="1"/>
      <c r="T23" s="1"/>
      <c r="U23" s="1"/>
      <c r="V23" s="1"/>
      <c r="W23" s="1"/>
      <c r="X23" s="1"/>
      <c r="Y23" s="1"/>
      <c r="Z23" s="1"/>
      <c r="AA23" s="1"/>
      <c r="AB23" s="1"/>
      <c r="AC23" s="1"/>
      <c r="AD23" s="1"/>
      <c r="AE23" s="1"/>
    </row>
    <row r="24" spans="1:31" ht="15.95" hidden="1" customHeight="1">
      <c r="B24" s="52" t="s">
        <v>341</v>
      </c>
      <c r="C24" s="52" t="s">
        <v>342</v>
      </c>
      <c r="D24" s="52" t="s">
        <v>343</v>
      </c>
      <c r="E24" s="42"/>
      <c r="F24" s="42"/>
      <c r="G24" s="42"/>
      <c r="H24" s="42"/>
      <c r="I24" s="42"/>
      <c r="J24" s="42"/>
      <c r="K24" s="1"/>
      <c r="L24" s="1"/>
      <c r="M24" s="1"/>
      <c r="N24" s="1"/>
      <c r="O24" s="1"/>
      <c r="P24" s="1"/>
      <c r="Q24" s="1"/>
      <c r="R24" s="1"/>
      <c r="S24" s="1"/>
      <c r="T24" s="1"/>
      <c r="U24" s="1"/>
      <c r="V24" s="1"/>
      <c r="W24" s="1"/>
      <c r="X24" s="1"/>
      <c r="Y24" s="1"/>
      <c r="Z24" s="1"/>
      <c r="AA24" s="1"/>
      <c r="AB24" s="1"/>
      <c r="AC24" s="1"/>
      <c r="AD24" s="1"/>
      <c r="AE24" s="1"/>
    </row>
    <row r="25" spans="1:31" ht="15.95" hidden="1" customHeight="1" outlineLevel="2">
      <c r="B25" s="53" t="s">
        <v>344</v>
      </c>
      <c r="C25" s="53" t="s">
        <v>111</v>
      </c>
      <c r="D25" s="53" t="s">
        <v>112</v>
      </c>
      <c r="E25" s="60">
        <f t="shared" ref="E25:E45" si="6">SUM(F25:AE25)</f>
        <v>10306.799999999999</v>
      </c>
      <c r="F25" s="56">
        <v>1670.8200000000002</v>
      </c>
      <c r="G25" s="56">
        <v>0</v>
      </c>
      <c r="H25" s="56">
        <v>0</v>
      </c>
      <c r="I25" s="56">
        <v>0</v>
      </c>
      <c r="J25" s="56">
        <v>0</v>
      </c>
      <c r="K25" s="56">
        <v>0</v>
      </c>
      <c r="L25" s="56">
        <v>0</v>
      </c>
      <c r="M25" s="56">
        <v>0</v>
      </c>
      <c r="N25" s="56">
        <v>0</v>
      </c>
      <c r="O25" s="56">
        <v>0</v>
      </c>
      <c r="P25" s="56">
        <v>0</v>
      </c>
      <c r="Q25" s="56">
        <v>0</v>
      </c>
      <c r="R25" s="56">
        <v>0</v>
      </c>
      <c r="S25" s="56">
        <v>0</v>
      </c>
      <c r="T25" s="56">
        <v>0</v>
      </c>
      <c r="U25" s="56">
        <v>0</v>
      </c>
      <c r="V25" s="56">
        <v>0</v>
      </c>
      <c r="W25" s="56">
        <v>0</v>
      </c>
      <c r="X25" s="56">
        <v>0</v>
      </c>
      <c r="Y25" s="56">
        <v>0</v>
      </c>
      <c r="Z25" s="56">
        <v>0</v>
      </c>
      <c r="AA25" s="56">
        <v>0</v>
      </c>
      <c r="AB25" s="56">
        <v>8635.98</v>
      </c>
      <c r="AC25" s="56">
        <v>0</v>
      </c>
      <c r="AD25" s="56">
        <v>0</v>
      </c>
      <c r="AE25" s="56">
        <v>0</v>
      </c>
    </row>
    <row r="26" spans="1:31" ht="15.95" hidden="1" customHeight="1" outlineLevel="2">
      <c r="B26" s="53" t="s">
        <v>344</v>
      </c>
      <c r="C26" s="53" t="s">
        <v>113</v>
      </c>
      <c r="D26" s="53" t="s">
        <v>114</v>
      </c>
      <c r="E26" s="60">
        <f t="shared" si="6"/>
        <v>334831.5</v>
      </c>
      <c r="F26" s="56">
        <v>0</v>
      </c>
      <c r="G26" s="56">
        <v>97530.13</v>
      </c>
      <c r="H26" s="56">
        <v>0</v>
      </c>
      <c r="I26" s="56">
        <v>0</v>
      </c>
      <c r="J26" s="56">
        <v>0</v>
      </c>
      <c r="K26" s="56">
        <v>0</v>
      </c>
      <c r="L26" s="56">
        <v>0</v>
      </c>
      <c r="M26" s="56">
        <v>0</v>
      </c>
      <c r="N26" s="56">
        <v>0</v>
      </c>
      <c r="O26" s="56">
        <v>0</v>
      </c>
      <c r="P26" s="56">
        <v>0</v>
      </c>
      <c r="Q26" s="56">
        <v>0</v>
      </c>
      <c r="R26" s="56">
        <v>0</v>
      </c>
      <c r="S26" s="56">
        <v>0</v>
      </c>
      <c r="T26" s="56">
        <v>0</v>
      </c>
      <c r="U26" s="56">
        <v>0</v>
      </c>
      <c r="V26" s="56">
        <v>0</v>
      </c>
      <c r="W26" s="56">
        <v>0</v>
      </c>
      <c r="X26" s="56">
        <v>0</v>
      </c>
      <c r="Y26" s="56">
        <v>0</v>
      </c>
      <c r="Z26" s="56">
        <v>0</v>
      </c>
      <c r="AA26" s="56">
        <v>0</v>
      </c>
      <c r="AB26" s="56">
        <v>237301.37</v>
      </c>
      <c r="AC26" s="56">
        <v>0</v>
      </c>
      <c r="AD26" s="56">
        <v>0</v>
      </c>
      <c r="AE26" s="56">
        <v>0</v>
      </c>
    </row>
    <row r="27" spans="1:31" ht="15.95" hidden="1" customHeight="1" outlineLevel="2">
      <c r="B27" s="53" t="s">
        <v>344</v>
      </c>
      <c r="C27" s="53" t="s">
        <v>115</v>
      </c>
      <c r="D27" s="53" t="s">
        <v>116</v>
      </c>
      <c r="E27" s="60">
        <f t="shared" si="6"/>
        <v>41882.159999999996</v>
      </c>
      <c r="F27" s="56">
        <v>0</v>
      </c>
      <c r="G27" s="56">
        <v>0</v>
      </c>
      <c r="H27" s="56">
        <v>41882.159999999996</v>
      </c>
      <c r="I27" s="56">
        <v>0</v>
      </c>
      <c r="J27" s="56">
        <v>0</v>
      </c>
      <c r="K27" s="56">
        <v>0</v>
      </c>
      <c r="L27" s="56">
        <v>0</v>
      </c>
      <c r="M27" s="56">
        <v>0</v>
      </c>
      <c r="N27" s="56">
        <v>0</v>
      </c>
      <c r="O27" s="56">
        <v>0</v>
      </c>
      <c r="P27" s="56">
        <v>0</v>
      </c>
      <c r="Q27" s="56">
        <v>0</v>
      </c>
      <c r="R27" s="56">
        <v>0</v>
      </c>
      <c r="S27" s="56">
        <v>0</v>
      </c>
      <c r="T27" s="56">
        <v>0</v>
      </c>
      <c r="U27" s="56">
        <v>0</v>
      </c>
      <c r="V27" s="56">
        <v>0</v>
      </c>
      <c r="W27" s="56">
        <v>0</v>
      </c>
      <c r="X27" s="56">
        <v>0</v>
      </c>
      <c r="Y27" s="56">
        <v>0</v>
      </c>
      <c r="Z27" s="56">
        <v>0</v>
      </c>
      <c r="AA27" s="56">
        <v>0</v>
      </c>
      <c r="AB27" s="56">
        <v>0</v>
      </c>
      <c r="AC27" s="56">
        <v>0</v>
      </c>
      <c r="AD27" s="56">
        <v>0</v>
      </c>
      <c r="AE27" s="56">
        <v>0</v>
      </c>
    </row>
    <row r="28" spans="1:31" ht="15.95" hidden="1" customHeight="1" outlineLevel="2">
      <c r="B28" s="53" t="s">
        <v>344</v>
      </c>
      <c r="C28" s="53" t="s">
        <v>117</v>
      </c>
      <c r="D28" s="53" t="s">
        <v>118</v>
      </c>
      <c r="E28" s="60">
        <f t="shared" si="6"/>
        <v>25994.49</v>
      </c>
      <c r="F28" s="56">
        <v>0</v>
      </c>
      <c r="G28" s="56">
        <v>0</v>
      </c>
      <c r="H28" s="56">
        <v>25994.49</v>
      </c>
      <c r="I28" s="56">
        <v>0</v>
      </c>
      <c r="J28" s="56">
        <v>0</v>
      </c>
      <c r="K28" s="56">
        <v>0</v>
      </c>
      <c r="L28" s="56">
        <v>0</v>
      </c>
      <c r="M28" s="56">
        <v>0</v>
      </c>
      <c r="N28" s="56">
        <v>0</v>
      </c>
      <c r="O28" s="56">
        <v>0</v>
      </c>
      <c r="P28" s="56">
        <v>0</v>
      </c>
      <c r="Q28" s="56">
        <v>0</v>
      </c>
      <c r="R28" s="56">
        <v>0</v>
      </c>
      <c r="S28" s="56">
        <v>0</v>
      </c>
      <c r="T28" s="56">
        <v>0</v>
      </c>
      <c r="U28" s="56">
        <v>0</v>
      </c>
      <c r="V28" s="56">
        <v>0</v>
      </c>
      <c r="W28" s="56">
        <v>0</v>
      </c>
      <c r="X28" s="56">
        <v>0</v>
      </c>
      <c r="Y28" s="56">
        <v>0</v>
      </c>
      <c r="Z28" s="56">
        <v>0</v>
      </c>
      <c r="AA28" s="56">
        <v>0</v>
      </c>
      <c r="AB28" s="56">
        <v>0</v>
      </c>
      <c r="AC28" s="56">
        <v>0</v>
      </c>
      <c r="AD28" s="56">
        <v>0</v>
      </c>
      <c r="AE28" s="56">
        <v>0</v>
      </c>
    </row>
    <row r="29" spans="1:31" ht="15.95" hidden="1" customHeight="1" outlineLevel="2">
      <c r="B29" s="53" t="s">
        <v>344</v>
      </c>
      <c r="C29" s="53" t="s">
        <v>119</v>
      </c>
      <c r="D29" s="53" t="s">
        <v>120</v>
      </c>
      <c r="E29" s="60">
        <f t="shared" si="6"/>
        <v>46349.770000000004</v>
      </c>
      <c r="F29" s="56">
        <v>0</v>
      </c>
      <c r="G29" s="56">
        <v>0</v>
      </c>
      <c r="H29" s="56">
        <v>0</v>
      </c>
      <c r="I29" s="56">
        <v>46349.770000000004</v>
      </c>
      <c r="J29" s="56">
        <v>0</v>
      </c>
      <c r="K29" s="56">
        <v>0</v>
      </c>
      <c r="L29" s="56">
        <v>0</v>
      </c>
      <c r="M29" s="56">
        <v>0</v>
      </c>
      <c r="N29" s="56">
        <v>0</v>
      </c>
      <c r="O29" s="56">
        <v>0</v>
      </c>
      <c r="P29" s="56">
        <v>0</v>
      </c>
      <c r="Q29" s="56">
        <v>0</v>
      </c>
      <c r="R29" s="56">
        <v>0</v>
      </c>
      <c r="S29" s="56">
        <v>0</v>
      </c>
      <c r="T29" s="56">
        <v>0</v>
      </c>
      <c r="U29" s="56">
        <v>0</v>
      </c>
      <c r="V29" s="56">
        <v>0</v>
      </c>
      <c r="W29" s="56">
        <v>0</v>
      </c>
      <c r="X29" s="56">
        <v>0</v>
      </c>
      <c r="Y29" s="56">
        <v>0</v>
      </c>
      <c r="Z29" s="56">
        <v>0</v>
      </c>
      <c r="AA29" s="56">
        <v>0</v>
      </c>
      <c r="AB29" s="56">
        <v>0</v>
      </c>
      <c r="AC29" s="56">
        <v>0</v>
      </c>
      <c r="AD29" s="56">
        <v>0</v>
      </c>
      <c r="AE29" s="56">
        <v>0</v>
      </c>
    </row>
    <row r="30" spans="1:31" ht="15.95" hidden="1" customHeight="1" outlineLevel="2">
      <c r="B30" s="53" t="s">
        <v>344</v>
      </c>
      <c r="C30" s="53" t="s">
        <v>121</v>
      </c>
      <c r="D30" s="53" t="s">
        <v>122</v>
      </c>
      <c r="E30" s="60">
        <f t="shared" si="6"/>
        <v>185168.25000000003</v>
      </c>
      <c r="F30" s="56">
        <v>0</v>
      </c>
      <c r="G30" s="56">
        <v>0</v>
      </c>
      <c r="H30" s="56">
        <v>0</v>
      </c>
      <c r="I30" s="56">
        <v>0</v>
      </c>
      <c r="J30" s="56">
        <v>185168.25000000003</v>
      </c>
      <c r="K30" s="56">
        <v>0</v>
      </c>
      <c r="L30" s="56">
        <v>0</v>
      </c>
      <c r="M30" s="56">
        <v>0</v>
      </c>
      <c r="N30" s="56">
        <v>0</v>
      </c>
      <c r="O30" s="56">
        <v>0</v>
      </c>
      <c r="P30" s="56">
        <v>0</v>
      </c>
      <c r="Q30" s="56">
        <v>0</v>
      </c>
      <c r="R30" s="56">
        <v>0</v>
      </c>
      <c r="S30" s="56">
        <v>0</v>
      </c>
      <c r="T30" s="56">
        <v>0</v>
      </c>
      <c r="U30" s="56">
        <v>0</v>
      </c>
      <c r="V30" s="56">
        <v>0</v>
      </c>
      <c r="W30" s="56">
        <v>0</v>
      </c>
      <c r="X30" s="56">
        <v>0</v>
      </c>
      <c r="Y30" s="56">
        <v>0</v>
      </c>
      <c r="Z30" s="56">
        <v>0</v>
      </c>
      <c r="AA30" s="56">
        <v>0</v>
      </c>
      <c r="AB30" s="56">
        <v>0</v>
      </c>
      <c r="AC30" s="56">
        <v>0</v>
      </c>
      <c r="AD30" s="56">
        <v>0</v>
      </c>
      <c r="AE30" s="56">
        <v>0</v>
      </c>
    </row>
    <row r="31" spans="1:31" ht="15.95" hidden="1" customHeight="1" outlineLevel="2">
      <c r="B31" s="53" t="s">
        <v>344</v>
      </c>
      <c r="C31" s="53" t="s">
        <v>123</v>
      </c>
      <c r="D31" s="53" t="s">
        <v>124</v>
      </c>
      <c r="E31" s="60">
        <f t="shared" si="6"/>
        <v>181261.84</v>
      </c>
      <c r="F31" s="56">
        <v>0</v>
      </c>
      <c r="G31" s="56">
        <v>0</v>
      </c>
      <c r="H31" s="56">
        <v>0</v>
      </c>
      <c r="I31" s="56">
        <v>0</v>
      </c>
      <c r="J31" s="56">
        <v>0</v>
      </c>
      <c r="K31" s="56">
        <v>96829.26</v>
      </c>
      <c r="L31" s="56">
        <v>0</v>
      </c>
      <c r="M31" s="56">
        <v>0</v>
      </c>
      <c r="N31" s="56">
        <v>0</v>
      </c>
      <c r="O31" s="56">
        <v>0</v>
      </c>
      <c r="P31" s="56">
        <v>84432.58</v>
      </c>
      <c r="Q31" s="56">
        <v>0</v>
      </c>
      <c r="R31" s="56">
        <v>0</v>
      </c>
      <c r="S31" s="56">
        <v>0</v>
      </c>
      <c r="T31" s="56">
        <v>0</v>
      </c>
      <c r="U31" s="56">
        <v>0</v>
      </c>
      <c r="V31" s="56">
        <v>0</v>
      </c>
      <c r="W31" s="56">
        <v>0</v>
      </c>
      <c r="X31" s="56">
        <v>0</v>
      </c>
      <c r="Y31" s="56">
        <v>0</v>
      </c>
      <c r="Z31" s="56">
        <v>0</v>
      </c>
      <c r="AA31" s="56">
        <v>0</v>
      </c>
      <c r="AB31" s="56">
        <v>0</v>
      </c>
      <c r="AC31" s="56">
        <v>0</v>
      </c>
      <c r="AD31" s="56">
        <v>0</v>
      </c>
      <c r="AE31" s="56">
        <v>0</v>
      </c>
    </row>
    <row r="32" spans="1:31" ht="15.95" hidden="1" customHeight="1" outlineLevel="2">
      <c r="B32" s="53" t="s">
        <v>344</v>
      </c>
      <c r="C32" s="53" t="s">
        <v>125</v>
      </c>
      <c r="D32" s="53" t="s">
        <v>126</v>
      </c>
      <c r="E32" s="60">
        <f t="shared" si="6"/>
        <v>375143.82999999996</v>
      </c>
      <c r="F32" s="56">
        <v>0</v>
      </c>
      <c r="G32" s="56">
        <v>0</v>
      </c>
      <c r="H32" s="56">
        <v>0</v>
      </c>
      <c r="I32" s="56">
        <v>0</v>
      </c>
      <c r="J32" s="56">
        <v>0</v>
      </c>
      <c r="K32" s="56">
        <v>0</v>
      </c>
      <c r="L32" s="56">
        <v>360400.42</v>
      </c>
      <c r="M32" s="56">
        <v>0</v>
      </c>
      <c r="N32" s="56">
        <v>0</v>
      </c>
      <c r="O32" s="56">
        <v>0</v>
      </c>
      <c r="P32" s="56">
        <v>0</v>
      </c>
      <c r="Q32" s="56">
        <v>0</v>
      </c>
      <c r="R32" s="56">
        <v>0</v>
      </c>
      <c r="S32" s="56">
        <v>0</v>
      </c>
      <c r="T32" s="56">
        <v>0</v>
      </c>
      <c r="U32" s="56">
        <v>0</v>
      </c>
      <c r="V32" s="56">
        <v>0</v>
      </c>
      <c r="W32" s="56">
        <v>0</v>
      </c>
      <c r="X32" s="56">
        <v>0</v>
      </c>
      <c r="Y32" s="56">
        <v>14743.41</v>
      </c>
      <c r="Z32" s="56">
        <v>0</v>
      </c>
      <c r="AA32" s="56">
        <v>0</v>
      </c>
      <c r="AB32" s="56">
        <v>0</v>
      </c>
      <c r="AC32" s="56">
        <v>0</v>
      </c>
      <c r="AD32" s="56">
        <v>0</v>
      </c>
      <c r="AE32" s="56">
        <v>0</v>
      </c>
    </row>
    <row r="33" spans="1:31" ht="15.95" hidden="1" customHeight="1" outlineLevel="2">
      <c r="B33" s="53" t="s">
        <v>344</v>
      </c>
      <c r="C33" s="53" t="s">
        <v>129</v>
      </c>
      <c r="D33" s="53" t="s">
        <v>130</v>
      </c>
      <c r="E33" s="60">
        <f t="shared" si="6"/>
        <v>0</v>
      </c>
      <c r="F33" s="56">
        <v>0</v>
      </c>
      <c r="G33" s="56">
        <v>0</v>
      </c>
      <c r="H33" s="56">
        <v>0</v>
      </c>
      <c r="I33" s="56">
        <v>0</v>
      </c>
      <c r="J33" s="56">
        <v>0</v>
      </c>
      <c r="K33" s="56">
        <v>0</v>
      </c>
      <c r="L33" s="56">
        <v>0</v>
      </c>
      <c r="M33" s="56">
        <v>0</v>
      </c>
      <c r="N33" s="56">
        <v>0</v>
      </c>
      <c r="O33" s="56">
        <v>0</v>
      </c>
      <c r="P33" s="56">
        <v>0</v>
      </c>
      <c r="Q33" s="56">
        <v>0</v>
      </c>
      <c r="R33" s="56">
        <v>0</v>
      </c>
      <c r="S33" s="56">
        <v>0</v>
      </c>
      <c r="T33" s="56">
        <v>0</v>
      </c>
      <c r="U33" s="56">
        <v>0</v>
      </c>
      <c r="V33" s="56">
        <v>0</v>
      </c>
      <c r="W33" s="56">
        <v>0</v>
      </c>
      <c r="X33" s="56">
        <v>0</v>
      </c>
      <c r="Y33" s="56">
        <v>0</v>
      </c>
      <c r="Z33" s="56">
        <v>0</v>
      </c>
      <c r="AA33" s="56">
        <v>0</v>
      </c>
      <c r="AB33" s="56">
        <v>0</v>
      </c>
      <c r="AC33" s="56">
        <v>0</v>
      </c>
      <c r="AD33" s="56">
        <v>0</v>
      </c>
      <c r="AE33" s="56">
        <v>0</v>
      </c>
    </row>
    <row r="34" spans="1:31" ht="15.95" hidden="1" customHeight="1" outlineLevel="2">
      <c r="B34" s="53" t="s">
        <v>344</v>
      </c>
      <c r="C34" s="53" t="s">
        <v>131</v>
      </c>
      <c r="D34" s="53" t="s">
        <v>132</v>
      </c>
      <c r="E34" s="60">
        <f t="shared" si="6"/>
        <v>107882.8</v>
      </c>
      <c r="F34" s="56">
        <v>0</v>
      </c>
      <c r="G34" s="56">
        <v>0</v>
      </c>
      <c r="H34" s="56">
        <v>0</v>
      </c>
      <c r="I34" s="56">
        <v>0</v>
      </c>
      <c r="J34" s="56">
        <v>0</v>
      </c>
      <c r="K34" s="56">
        <v>0</v>
      </c>
      <c r="L34" s="56">
        <v>0</v>
      </c>
      <c r="M34" s="56">
        <v>0</v>
      </c>
      <c r="N34" s="56">
        <v>0</v>
      </c>
      <c r="O34" s="56">
        <v>107714.89</v>
      </c>
      <c r="P34" s="56">
        <v>167.91</v>
      </c>
      <c r="Q34" s="56">
        <v>0</v>
      </c>
      <c r="R34" s="56">
        <v>0</v>
      </c>
      <c r="S34" s="56">
        <v>0</v>
      </c>
      <c r="T34" s="56">
        <v>0</v>
      </c>
      <c r="U34" s="56">
        <v>0</v>
      </c>
      <c r="V34" s="56">
        <v>0</v>
      </c>
      <c r="W34" s="56">
        <v>0</v>
      </c>
      <c r="X34" s="56">
        <v>0</v>
      </c>
      <c r="Y34" s="56">
        <v>0</v>
      </c>
      <c r="Z34" s="56">
        <v>0</v>
      </c>
      <c r="AA34" s="56">
        <v>0</v>
      </c>
      <c r="AB34" s="56">
        <v>0</v>
      </c>
      <c r="AC34" s="56">
        <v>0</v>
      </c>
      <c r="AD34" s="56">
        <v>0</v>
      </c>
      <c r="AE34" s="56">
        <v>0</v>
      </c>
    </row>
    <row r="35" spans="1:31" ht="15.95" hidden="1" customHeight="1" outlineLevel="2">
      <c r="B35" s="53" t="s">
        <v>344</v>
      </c>
      <c r="C35" s="53" t="s">
        <v>133</v>
      </c>
      <c r="D35" s="53" t="s">
        <v>134</v>
      </c>
      <c r="E35" s="60">
        <f t="shared" si="6"/>
        <v>219065.81</v>
      </c>
      <c r="F35" s="56">
        <v>0</v>
      </c>
      <c r="G35" s="56">
        <v>0</v>
      </c>
      <c r="H35" s="56">
        <v>0</v>
      </c>
      <c r="I35" s="56">
        <v>0</v>
      </c>
      <c r="J35" s="56">
        <v>0</v>
      </c>
      <c r="K35" s="56">
        <v>0</v>
      </c>
      <c r="L35" s="56">
        <v>0</v>
      </c>
      <c r="M35" s="56">
        <v>0</v>
      </c>
      <c r="N35" s="56">
        <v>0</v>
      </c>
      <c r="O35" s="56">
        <v>0</v>
      </c>
      <c r="P35" s="56">
        <v>118916.17</v>
      </c>
      <c r="Q35" s="56">
        <v>100149.63999999998</v>
      </c>
      <c r="R35" s="56">
        <v>0</v>
      </c>
      <c r="S35" s="56">
        <v>0</v>
      </c>
      <c r="T35" s="56">
        <v>0</v>
      </c>
      <c r="U35" s="56">
        <v>0</v>
      </c>
      <c r="V35" s="56">
        <v>0</v>
      </c>
      <c r="W35" s="56">
        <v>0</v>
      </c>
      <c r="X35" s="56">
        <v>0</v>
      </c>
      <c r="Y35" s="56">
        <v>0</v>
      </c>
      <c r="Z35" s="56">
        <v>0</v>
      </c>
      <c r="AA35" s="56">
        <v>0</v>
      </c>
      <c r="AB35" s="56">
        <v>0</v>
      </c>
      <c r="AC35" s="56">
        <v>0</v>
      </c>
      <c r="AD35" s="56">
        <v>0</v>
      </c>
      <c r="AE35" s="56">
        <v>0</v>
      </c>
    </row>
    <row r="36" spans="1:31" ht="15.95" hidden="1" customHeight="1" outlineLevel="2">
      <c r="B36" s="53" t="s">
        <v>344</v>
      </c>
      <c r="C36" s="53" t="s">
        <v>135</v>
      </c>
      <c r="D36" s="53" t="s">
        <v>136</v>
      </c>
      <c r="E36" s="60">
        <f t="shared" si="6"/>
        <v>281968.66000000003</v>
      </c>
      <c r="F36" s="56">
        <v>0</v>
      </c>
      <c r="G36" s="56">
        <v>0</v>
      </c>
      <c r="H36" s="56">
        <v>0</v>
      </c>
      <c r="I36" s="56">
        <v>0</v>
      </c>
      <c r="J36" s="56">
        <v>0</v>
      </c>
      <c r="K36" s="56">
        <v>0</v>
      </c>
      <c r="L36" s="56">
        <v>0</v>
      </c>
      <c r="M36" s="56">
        <v>0</v>
      </c>
      <c r="N36" s="56">
        <v>247540.66000000003</v>
      </c>
      <c r="O36" s="56">
        <v>0</v>
      </c>
      <c r="P36" s="56">
        <v>0</v>
      </c>
      <c r="Q36" s="56">
        <v>0</v>
      </c>
      <c r="R36" s="56">
        <v>0</v>
      </c>
      <c r="S36" s="56">
        <v>0</v>
      </c>
      <c r="T36" s="56">
        <v>0</v>
      </c>
      <c r="U36" s="56">
        <v>0</v>
      </c>
      <c r="V36" s="56">
        <v>0</v>
      </c>
      <c r="W36" s="56">
        <v>0</v>
      </c>
      <c r="X36" s="56">
        <v>0</v>
      </c>
      <c r="Y36" s="56">
        <v>0</v>
      </c>
      <c r="Z36" s="56">
        <v>0</v>
      </c>
      <c r="AA36" s="56">
        <v>0</v>
      </c>
      <c r="AB36" s="56">
        <v>34428</v>
      </c>
      <c r="AC36" s="56">
        <v>0</v>
      </c>
      <c r="AD36" s="56">
        <v>0</v>
      </c>
      <c r="AE36" s="56">
        <v>0</v>
      </c>
    </row>
    <row r="37" spans="1:31" ht="15.95" hidden="1" customHeight="1" outlineLevel="2">
      <c r="B37" s="53" t="s">
        <v>344</v>
      </c>
      <c r="C37" s="53" t="s">
        <v>137</v>
      </c>
      <c r="D37" s="53" t="s">
        <v>138</v>
      </c>
      <c r="E37" s="60">
        <f t="shared" si="6"/>
        <v>181955.97000000003</v>
      </c>
      <c r="F37" s="56">
        <v>0</v>
      </c>
      <c r="G37" s="56">
        <v>0</v>
      </c>
      <c r="H37" s="56">
        <v>0</v>
      </c>
      <c r="I37" s="56">
        <v>0</v>
      </c>
      <c r="J37" s="56">
        <v>0</v>
      </c>
      <c r="K37" s="56">
        <v>0</v>
      </c>
      <c r="L37" s="56">
        <v>0</v>
      </c>
      <c r="M37" s="56">
        <v>0</v>
      </c>
      <c r="N37" s="56">
        <v>0</v>
      </c>
      <c r="O37" s="56">
        <v>0</v>
      </c>
      <c r="P37" s="56">
        <v>0</v>
      </c>
      <c r="Q37" s="56">
        <v>0</v>
      </c>
      <c r="R37" s="56">
        <v>181955.97000000003</v>
      </c>
      <c r="S37" s="56">
        <v>0</v>
      </c>
      <c r="T37" s="56">
        <v>0</v>
      </c>
      <c r="U37" s="56">
        <v>0</v>
      </c>
      <c r="V37" s="56">
        <v>0</v>
      </c>
      <c r="W37" s="56">
        <v>0</v>
      </c>
      <c r="X37" s="56">
        <v>0</v>
      </c>
      <c r="Y37" s="56">
        <v>0</v>
      </c>
      <c r="Z37" s="56">
        <v>0</v>
      </c>
      <c r="AA37" s="56">
        <v>0</v>
      </c>
      <c r="AB37" s="56">
        <v>0</v>
      </c>
      <c r="AC37" s="56">
        <v>0</v>
      </c>
      <c r="AD37" s="56">
        <v>0</v>
      </c>
      <c r="AE37" s="56">
        <v>0</v>
      </c>
    </row>
    <row r="38" spans="1:31" ht="15.95" hidden="1" customHeight="1" outlineLevel="2">
      <c r="B38" s="53" t="s">
        <v>344</v>
      </c>
      <c r="C38" s="53" t="s">
        <v>141</v>
      </c>
      <c r="D38" s="53" t="s">
        <v>142</v>
      </c>
      <c r="E38" s="60">
        <f t="shared" si="6"/>
        <v>288766.11</v>
      </c>
      <c r="F38" s="56">
        <v>0</v>
      </c>
      <c r="G38" s="56">
        <v>0</v>
      </c>
      <c r="H38" s="56">
        <v>0</v>
      </c>
      <c r="I38" s="56">
        <v>0</v>
      </c>
      <c r="J38" s="56">
        <v>0</v>
      </c>
      <c r="K38" s="56">
        <v>0</v>
      </c>
      <c r="L38" s="56">
        <v>0</v>
      </c>
      <c r="M38" s="56">
        <v>0</v>
      </c>
      <c r="N38" s="56">
        <v>0</v>
      </c>
      <c r="O38" s="56">
        <v>0</v>
      </c>
      <c r="P38" s="56">
        <v>0</v>
      </c>
      <c r="Q38" s="56">
        <v>0</v>
      </c>
      <c r="R38" s="56">
        <v>0</v>
      </c>
      <c r="S38" s="56">
        <v>0</v>
      </c>
      <c r="T38" s="56">
        <v>288766.11</v>
      </c>
      <c r="U38" s="56">
        <v>0</v>
      </c>
      <c r="V38" s="56">
        <v>0</v>
      </c>
      <c r="W38" s="56">
        <v>0</v>
      </c>
      <c r="X38" s="56">
        <v>0</v>
      </c>
      <c r="Y38" s="56">
        <v>0</v>
      </c>
      <c r="Z38" s="56">
        <v>0</v>
      </c>
      <c r="AA38" s="56">
        <v>0</v>
      </c>
      <c r="AB38" s="56">
        <v>0</v>
      </c>
      <c r="AC38" s="56">
        <v>0</v>
      </c>
      <c r="AD38" s="56">
        <v>0</v>
      </c>
      <c r="AE38" s="56">
        <v>0</v>
      </c>
    </row>
    <row r="39" spans="1:31" ht="15.95" hidden="1" customHeight="1" outlineLevel="2">
      <c r="B39" s="53" t="s">
        <v>344</v>
      </c>
      <c r="C39" s="53" t="s">
        <v>143</v>
      </c>
      <c r="D39" s="53" t="s">
        <v>144</v>
      </c>
      <c r="E39" s="60">
        <f t="shared" si="6"/>
        <v>1785373.38</v>
      </c>
      <c r="F39" s="56">
        <v>0</v>
      </c>
      <c r="G39" s="56">
        <v>0</v>
      </c>
      <c r="H39" s="56">
        <v>0</v>
      </c>
      <c r="I39" s="56">
        <v>0</v>
      </c>
      <c r="J39" s="56">
        <v>0</v>
      </c>
      <c r="K39" s="56">
        <v>0</v>
      </c>
      <c r="L39" s="56">
        <v>0</v>
      </c>
      <c r="M39" s="56">
        <v>0</v>
      </c>
      <c r="N39" s="56">
        <v>0</v>
      </c>
      <c r="O39" s="56">
        <v>0</v>
      </c>
      <c r="P39" s="56">
        <v>0</v>
      </c>
      <c r="Q39" s="56">
        <v>0</v>
      </c>
      <c r="R39" s="56">
        <v>0</v>
      </c>
      <c r="S39" s="56">
        <v>0</v>
      </c>
      <c r="T39" s="56">
        <v>0</v>
      </c>
      <c r="U39" s="56">
        <v>1785373.38</v>
      </c>
      <c r="V39" s="56">
        <v>0</v>
      </c>
      <c r="W39" s="56">
        <v>0</v>
      </c>
      <c r="X39" s="56">
        <v>0</v>
      </c>
      <c r="Y39" s="56">
        <v>0</v>
      </c>
      <c r="Z39" s="56">
        <v>0</v>
      </c>
      <c r="AA39" s="56">
        <v>0</v>
      </c>
      <c r="AB39" s="56">
        <v>0</v>
      </c>
      <c r="AC39" s="56">
        <v>0</v>
      </c>
      <c r="AD39" s="56">
        <v>0</v>
      </c>
      <c r="AE39" s="56">
        <v>0</v>
      </c>
    </row>
    <row r="40" spans="1:31" ht="15.95" hidden="1" customHeight="1" outlineLevel="2">
      <c r="B40" s="53" t="s">
        <v>344</v>
      </c>
      <c r="C40" s="53" t="s">
        <v>145</v>
      </c>
      <c r="D40" s="53" t="s">
        <v>146</v>
      </c>
      <c r="E40" s="60">
        <f t="shared" si="6"/>
        <v>0</v>
      </c>
      <c r="F40" s="56">
        <v>0</v>
      </c>
      <c r="G40" s="56">
        <v>0</v>
      </c>
      <c r="H40" s="56">
        <v>0</v>
      </c>
      <c r="I40" s="56">
        <v>0</v>
      </c>
      <c r="J40" s="56">
        <v>0</v>
      </c>
      <c r="K40" s="56">
        <v>0</v>
      </c>
      <c r="L40" s="56">
        <v>0</v>
      </c>
      <c r="M40" s="56">
        <v>0</v>
      </c>
      <c r="N40" s="56">
        <v>0</v>
      </c>
      <c r="O40" s="56">
        <v>0</v>
      </c>
      <c r="P40" s="56">
        <v>0</v>
      </c>
      <c r="Q40" s="56">
        <v>0</v>
      </c>
      <c r="R40" s="56">
        <v>0</v>
      </c>
      <c r="S40" s="56">
        <v>0</v>
      </c>
      <c r="T40" s="56">
        <v>0</v>
      </c>
      <c r="U40" s="56">
        <v>0</v>
      </c>
      <c r="V40" s="56">
        <v>0</v>
      </c>
      <c r="W40" s="56">
        <v>0</v>
      </c>
      <c r="X40" s="56">
        <v>0</v>
      </c>
      <c r="Y40" s="56">
        <v>0</v>
      </c>
      <c r="Z40" s="56">
        <v>0</v>
      </c>
      <c r="AA40" s="56">
        <v>0</v>
      </c>
      <c r="AB40" s="56">
        <v>0</v>
      </c>
      <c r="AC40" s="56">
        <v>0</v>
      </c>
      <c r="AD40" s="56">
        <v>0</v>
      </c>
      <c r="AE40" s="56">
        <v>0</v>
      </c>
    </row>
    <row r="41" spans="1:31" ht="15.95" hidden="1" customHeight="1" outlineLevel="2">
      <c r="B41" s="53" t="s">
        <v>344</v>
      </c>
      <c r="C41" s="53" t="s">
        <v>147</v>
      </c>
      <c r="D41" s="53" t="s">
        <v>148</v>
      </c>
      <c r="E41" s="60">
        <f t="shared" si="6"/>
        <v>496893.87</v>
      </c>
      <c r="F41" s="56">
        <v>0</v>
      </c>
      <c r="G41" s="56">
        <v>0</v>
      </c>
      <c r="H41" s="56">
        <v>0</v>
      </c>
      <c r="I41" s="56">
        <v>0</v>
      </c>
      <c r="J41" s="56">
        <v>0</v>
      </c>
      <c r="K41" s="56">
        <v>0</v>
      </c>
      <c r="L41" s="56">
        <v>0</v>
      </c>
      <c r="M41" s="56">
        <v>0</v>
      </c>
      <c r="N41" s="56">
        <v>0</v>
      </c>
      <c r="O41" s="56">
        <v>0</v>
      </c>
      <c r="P41" s="56">
        <v>351720.56</v>
      </c>
      <c r="Q41" s="56">
        <v>0</v>
      </c>
      <c r="R41" s="56">
        <v>0</v>
      </c>
      <c r="S41" s="56">
        <v>0</v>
      </c>
      <c r="T41" s="56">
        <v>0</v>
      </c>
      <c r="U41" s="56">
        <v>0</v>
      </c>
      <c r="V41" s="56">
        <v>145173.31</v>
      </c>
      <c r="W41" s="56">
        <v>0</v>
      </c>
      <c r="X41" s="56">
        <v>0</v>
      </c>
      <c r="Y41" s="56">
        <v>0</v>
      </c>
      <c r="Z41" s="56">
        <v>0</v>
      </c>
      <c r="AA41" s="56">
        <v>0</v>
      </c>
      <c r="AB41" s="56">
        <v>0</v>
      </c>
      <c r="AC41" s="56">
        <v>0</v>
      </c>
      <c r="AD41" s="56">
        <v>0</v>
      </c>
      <c r="AE41" s="56">
        <v>0</v>
      </c>
    </row>
    <row r="42" spans="1:31" ht="15.95" hidden="1" customHeight="1" outlineLevel="2">
      <c r="B42" s="53" t="s">
        <v>344</v>
      </c>
      <c r="C42" s="53" t="s">
        <v>149</v>
      </c>
      <c r="D42" s="53" t="s">
        <v>150</v>
      </c>
      <c r="E42" s="60">
        <f t="shared" si="6"/>
        <v>972073.46999999986</v>
      </c>
      <c r="F42" s="56">
        <v>0</v>
      </c>
      <c r="G42" s="56">
        <v>0</v>
      </c>
      <c r="H42" s="56">
        <v>0</v>
      </c>
      <c r="I42" s="56">
        <v>0</v>
      </c>
      <c r="J42" s="56">
        <v>0</v>
      </c>
      <c r="K42" s="56">
        <v>0</v>
      </c>
      <c r="L42" s="56">
        <v>0</v>
      </c>
      <c r="M42" s="56">
        <v>0</v>
      </c>
      <c r="N42" s="56">
        <v>0</v>
      </c>
      <c r="O42" s="56">
        <v>0</v>
      </c>
      <c r="P42" s="56">
        <v>0</v>
      </c>
      <c r="Q42" s="56">
        <v>0</v>
      </c>
      <c r="R42" s="56">
        <v>0</v>
      </c>
      <c r="S42" s="56">
        <v>0</v>
      </c>
      <c r="T42" s="56">
        <v>0</v>
      </c>
      <c r="U42" s="56">
        <v>0</v>
      </c>
      <c r="V42" s="56">
        <v>0</v>
      </c>
      <c r="W42" s="56">
        <v>972073.46999999986</v>
      </c>
      <c r="X42" s="56">
        <v>0</v>
      </c>
      <c r="Y42" s="56">
        <v>0</v>
      </c>
      <c r="Z42" s="56">
        <v>0</v>
      </c>
      <c r="AA42" s="56">
        <v>0</v>
      </c>
      <c r="AB42" s="56">
        <v>0</v>
      </c>
      <c r="AC42" s="56">
        <v>0</v>
      </c>
      <c r="AD42" s="56">
        <v>0</v>
      </c>
      <c r="AE42" s="56">
        <v>0</v>
      </c>
    </row>
    <row r="43" spans="1:31" ht="15.95" hidden="1" customHeight="1" outlineLevel="2">
      <c r="B43" s="53" t="s">
        <v>344</v>
      </c>
      <c r="C43" s="53" t="s">
        <v>151</v>
      </c>
      <c r="D43" s="53" t="s">
        <v>152</v>
      </c>
      <c r="E43" s="60">
        <f t="shared" si="6"/>
        <v>2817084.41</v>
      </c>
      <c r="F43" s="56">
        <v>0</v>
      </c>
      <c r="G43" s="56">
        <v>0</v>
      </c>
      <c r="H43" s="56">
        <v>0</v>
      </c>
      <c r="I43" s="56">
        <v>0</v>
      </c>
      <c r="J43" s="56">
        <v>0</v>
      </c>
      <c r="K43" s="56">
        <v>0</v>
      </c>
      <c r="L43" s="56">
        <v>0</v>
      </c>
      <c r="M43" s="56">
        <v>0</v>
      </c>
      <c r="N43" s="56">
        <v>0</v>
      </c>
      <c r="O43" s="56">
        <v>0</v>
      </c>
      <c r="P43" s="56">
        <v>2817084.41</v>
      </c>
      <c r="Q43" s="56">
        <v>0</v>
      </c>
      <c r="R43" s="56">
        <v>0</v>
      </c>
      <c r="S43" s="56">
        <v>0</v>
      </c>
      <c r="T43" s="56">
        <v>0</v>
      </c>
      <c r="U43" s="56">
        <v>0</v>
      </c>
      <c r="V43" s="56">
        <v>0</v>
      </c>
      <c r="W43" s="56">
        <v>0</v>
      </c>
      <c r="X43" s="56">
        <v>0</v>
      </c>
      <c r="Y43" s="56">
        <v>0</v>
      </c>
      <c r="Z43" s="56">
        <v>0</v>
      </c>
      <c r="AA43" s="56">
        <v>0</v>
      </c>
      <c r="AB43" s="56">
        <v>0</v>
      </c>
      <c r="AC43" s="56">
        <v>0</v>
      </c>
      <c r="AD43" s="56">
        <v>0</v>
      </c>
      <c r="AE43" s="56">
        <v>0</v>
      </c>
    </row>
    <row r="44" spans="1:31" ht="15.95" hidden="1" customHeight="1" outlineLevel="2">
      <c r="B44" s="53" t="s">
        <v>344</v>
      </c>
      <c r="C44" s="53" t="s">
        <v>155</v>
      </c>
      <c r="D44" s="53" t="s">
        <v>156</v>
      </c>
      <c r="E44" s="60">
        <f t="shared" si="6"/>
        <v>161940.24</v>
      </c>
      <c r="F44" s="56">
        <v>0</v>
      </c>
      <c r="G44" s="56">
        <v>0</v>
      </c>
      <c r="H44" s="56">
        <v>0</v>
      </c>
      <c r="I44" s="56">
        <v>0</v>
      </c>
      <c r="J44" s="56">
        <v>0</v>
      </c>
      <c r="K44" s="56">
        <v>0</v>
      </c>
      <c r="L44" s="56">
        <v>0</v>
      </c>
      <c r="M44" s="56">
        <v>0</v>
      </c>
      <c r="N44" s="56">
        <v>0</v>
      </c>
      <c r="O44" s="56">
        <v>0</v>
      </c>
      <c r="P44" s="56">
        <v>0</v>
      </c>
      <c r="Q44" s="56">
        <v>0</v>
      </c>
      <c r="R44" s="56">
        <v>0</v>
      </c>
      <c r="S44" s="56">
        <v>0</v>
      </c>
      <c r="T44" s="56">
        <v>0</v>
      </c>
      <c r="U44" s="56">
        <v>0</v>
      </c>
      <c r="V44" s="56">
        <v>0</v>
      </c>
      <c r="W44" s="56">
        <v>0</v>
      </c>
      <c r="X44" s="56">
        <v>0</v>
      </c>
      <c r="Y44" s="56">
        <v>0</v>
      </c>
      <c r="Z44" s="56">
        <v>0</v>
      </c>
      <c r="AA44" s="56">
        <v>161940.24</v>
      </c>
      <c r="AB44" s="56">
        <v>0</v>
      </c>
      <c r="AC44" s="56">
        <v>0</v>
      </c>
      <c r="AD44" s="56">
        <v>0</v>
      </c>
      <c r="AE44" s="56">
        <v>0</v>
      </c>
    </row>
    <row r="45" spans="1:31" ht="15.95" hidden="1" customHeight="1" outlineLevel="2">
      <c r="B45" s="53" t="s">
        <v>344</v>
      </c>
      <c r="C45" s="53" t="s">
        <v>159</v>
      </c>
      <c r="D45" s="53" t="s">
        <v>160</v>
      </c>
      <c r="E45" s="60">
        <f t="shared" si="6"/>
        <v>3295530.45</v>
      </c>
      <c r="F45" s="56">
        <v>0</v>
      </c>
      <c r="G45" s="56">
        <v>0</v>
      </c>
      <c r="H45" s="56">
        <v>0</v>
      </c>
      <c r="I45" s="56">
        <v>0</v>
      </c>
      <c r="J45" s="56">
        <v>0</v>
      </c>
      <c r="K45" s="56">
        <v>0</v>
      </c>
      <c r="L45" s="56">
        <v>0</v>
      </c>
      <c r="M45" s="56">
        <v>0</v>
      </c>
      <c r="N45" s="56">
        <v>0</v>
      </c>
      <c r="O45" s="56">
        <v>0</v>
      </c>
      <c r="P45" s="56">
        <v>0</v>
      </c>
      <c r="Q45" s="56">
        <v>0</v>
      </c>
      <c r="R45" s="56">
        <v>0</v>
      </c>
      <c r="S45" s="56">
        <v>0</v>
      </c>
      <c r="T45" s="56">
        <v>0</v>
      </c>
      <c r="U45" s="56">
        <v>0</v>
      </c>
      <c r="V45" s="56">
        <v>0</v>
      </c>
      <c r="W45" s="56">
        <v>0</v>
      </c>
      <c r="X45" s="56">
        <v>0</v>
      </c>
      <c r="Y45" s="56">
        <v>0</v>
      </c>
      <c r="Z45" s="56">
        <v>0</v>
      </c>
      <c r="AA45" s="56">
        <v>0</v>
      </c>
      <c r="AB45" s="56">
        <v>3202683.91</v>
      </c>
      <c r="AC45" s="56">
        <v>92846.540000000008</v>
      </c>
      <c r="AD45" s="56">
        <v>0</v>
      </c>
      <c r="AE45" s="56">
        <v>0</v>
      </c>
    </row>
    <row r="46" spans="1:31" ht="15.95" customHeight="1" outlineLevel="1" collapsed="1">
      <c r="A46" s="44">
        <v>17</v>
      </c>
      <c r="B46" s="52" t="s">
        <v>358</v>
      </c>
      <c r="D46" s="19" t="s">
        <v>0</v>
      </c>
      <c r="E46" s="3">
        <f t="shared" ref="E46:AE46" si="7">SUBTOTAL(9,E25:E45)</f>
        <v>11809473.809999999</v>
      </c>
      <c r="F46" s="56">
        <f t="shared" si="7"/>
        <v>1670.8200000000002</v>
      </c>
      <c r="G46" s="56">
        <f t="shared" si="7"/>
        <v>97530.13</v>
      </c>
      <c r="H46" s="56">
        <f t="shared" si="7"/>
        <v>67876.649999999994</v>
      </c>
      <c r="I46" s="56">
        <f t="shared" si="7"/>
        <v>46349.770000000004</v>
      </c>
      <c r="J46" s="56">
        <f t="shared" si="7"/>
        <v>185168.25000000003</v>
      </c>
      <c r="K46" s="56">
        <f t="shared" si="7"/>
        <v>96829.26</v>
      </c>
      <c r="L46" s="56">
        <f t="shared" si="7"/>
        <v>360400.42</v>
      </c>
      <c r="M46" s="56">
        <f t="shared" si="7"/>
        <v>0</v>
      </c>
      <c r="N46" s="56">
        <f t="shared" si="7"/>
        <v>247540.66000000003</v>
      </c>
      <c r="O46" s="56">
        <f t="shared" si="7"/>
        <v>107714.89</v>
      </c>
      <c r="P46" s="56">
        <f t="shared" si="7"/>
        <v>3372321.63</v>
      </c>
      <c r="Q46" s="56">
        <f t="shared" si="7"/>
        <v>100149.63999999998</v>
      </c>
      <c r="R46" s="56">
        <f t="shared" si="7"/>
        <v>181955.97000000003</v>
      </c>
      <c r="S46" s="56">
        <f t="shared" si="7"/>
        <v>0</v>
      </c>
      <c r="T46" s="56">
        <f t="shared" si="7"/>
        <v>288766.11</v>
      </c>
      <c r="U46" s="56">
        <f t="shared" si="7"/>
        <v>1785373.38</v>
      </c>
      <c r="V46" s="56">
        <f t="shared" si="7"/>
        <v>145173.31</v>
      </c>
      <c r="W46" s="56">
        <f t="shared" si="7"/>
        <v>972073.46999999986</v>
      </c>
      <c r="X46" s="56">
        <f t="shared" si="7"/>
        <v>0</v>
      </c>
      <c r="Y46" s="56">
        <f t="shared" si="7"/>
        <v>14743.41</v>
      </c>
      <c r="Z46" s="56">
        <f t="shared" si="7"/>
        <v>0</v>
      </c>
      <c r="AA46" s="56">
        <f t="shared" si="7"/>
        <v>161940.24</v>
      </c>
      <c r="AB46" s="56">
        <f t="shared" si="7"/>
        <v>3483049.2600000002</v>
      </c>
      <c r="AC46" s="56">
        <f t="shared" si="7"/>
        <v>92846.540000000008</v>
      </c>
      <c r="AD46" s="56">
        <f t="shared" si="7"/>
        <v>0</v>
      </c>
      <c r="AE46" s="56">
        <f t="shared" si="7"/>
        <v>0</v>
      </c>
    </row>
    <row r="47" spans="1:31" ht="15.95" hidden="1" customHeight="1" outlineLevel="2">
      <c r="B47" s="53" t="s">
        <v>345</v>
      </c>
      <c r="C47" s="53" t="s">
        <v>79</v>
      </c>
      <c r="D47" s="53" t="s">
        <v>80</v>
      </c>
      <c r="E47" s="3">
        <f>SUM(F47:AE47)</f>
        <v>42858540.639999986</v>
      </c>
      <c r="F47" s="56">
        <v>2776416.27</v>
      </c>
      <c r="G47" s="56">
        <v>201128.80000000002</v>
      </c>
      <c r="H47" s="56">
        <v>79971.430000000008</v>
      </c>
      <c r="I47" s="56">
        <v>693809.74000000011</v>
      </c>
      <c r="J47" s="56">
        <v>1756562.4100000001</v>
      </c>
      <c r="K47" s="56">
        <v>592782.43000000005</v>
      </c>
      <c r="L47" s="56">
        <v>6039205.9900000021</v>
      </c>
      <c r="M47" s="56">
        <v>0</v>
      </c>
      <c r="N47" s="56">
        <v>5359423.25</v>
      </c>
      <c r="O47" s="56">
        <v>474877.29000000004</v>
      </c>
      <c r="P47" s="56">
        <v>6763062.79</v>
      </c>
      <c r="Q47" s="56">
        <v>790112.49</v>
      </c>
      <c r="R47" s="56">
        <v>954685.4099999998</v>
      </c>
      <c r="S47" s="56">
        <v>9823.5499999999993</v>
      </c>
      <c r="T47" s="56">
        <v>1514819.7600000002</v>
      </c>
      <c r="U47" s="56">
        <v>4171099.6799999997</v>
      </c>
      <c r="V47" s="56">
        <v>140067.24000000002</v>
      </c>
      <c r="W47" s="56">
        <v>2395527.02</v>
      </c>
      <c r="X47" s="56">
        <v>1536056.54</v>
      </c>
      <c r="Y47" s="56">
        <v>439800.9</v>
      </c>
      <c r="Z47" s="56">
        <v>58557.83</v>
      </c>
      <c r="AA47" s="56">
        <v>860135.61</v>
      </c>
      <c r="AB47" s="56">
        <v>4049932.66</v>
      </c>
      <c r="AC47" s="56">
        <v>935250.44</v>
      </c>
      <c r="AD47" s="56">
        <v>77817.47</v>
      </c>
      <c r="AE47" s="56">
        <v>187613.63999999998</v>
      </c>
    </row>
    <row r="48" spans="1:31" ht="15.95" customHeight="1" outlineLevel="1" collapsed="1">
      <c r="A48" s="44">
        <v>18</v>
      </c>
      <c r="B48" s="52" t="s">
        <v>359</v>
      </c>
      <c r="D48" s="19" t="s">
        <v>1</v>
      </c>
      <c r="E48" s="3">
        <f t="shared" ref="E48:AE48" si="8">SUBTOTAL(9,E47:E47)</f>
        <v>42858540.639999986</v>
      </c>
      <c r="F48" s="56">
        <f t="shared" si="8"/>
        <v>2776416.27</v>
      </c>
      <c r="G48" s="56">
        <f t="shared" si="8"/>
        <v>201128.80000000002</v>
      </c>
      <c r="H48" s="56">
        <f t="shared" si="8"/>
        <v>79971.430000000008</v>
      </c>
      <c r="I48" s="56">
        <f t="shared" si="8"/>
        <v>693809.74000000011</v>
      </c>
      <c r="J48" s="56">
        <f t="shared" si="8"/>
        <v>1756562.4100000001</v>
      </c>
      <c r="K48" s="56">
        <f t="shared" si="8"/>
        <v>592782.43000000005</v>
      </c>
      <c r="L48" s="56">
        <f t="shared" si="8"/>
        <v>6039205.9900000021</v>
      </c>
      <c r="M48" s="56">
        <f t="shared" si="8"/>
        <v>0</v>
      </c>
      <c r="N48" s="56">
        <f t="shared" si="8"/>
        <v>5359423.25</v>
      </c>
      <c r="O48" s="56">
        <f t="shared" si="8"/>
        <v>474877.29000000004</v>
      </c>
      <c r="P48" s="56">
        <f t="shared" si="8"/>
        <v>6763062.79</v>
      </c>
      <c r="Q48" s="56">
        <f t="shared" si="8"/>
        <v>790112.49</v>
      </c>
      <c r="R48" s="56">
        <f t="shared" si="8"/>
        <v>954685.4099999998</v>
      </c>
      <c r="S48" s="56">
        <f t="shared" si="8"/>
        <v>9823.5499999999993</v>
      </c>
      <c r="T48" s="56">
        <f t="shared" si="8"/>
        <v>1514819.7600000002</v>
      </c>
      <c r="U48" s="56">
        <f t="shared" si="8"/>
        <v>4171099.6799999997</v>
      </c>
      <c r="V48" s="56">
        <f t="shared" si="8"/>
        <v>140067.24000000002</v>
      </c>
      <c r="W48" s="56">
        <f t="shared" si="8"/>
        <v>2395527.02</v>
      </c>
      <c r="X48" s="56">
        <f t="shared" si="8"/>
        <v>1536056.54</v>
      </c>
      <c r="Y48" s="56">
        <f t="shared" si="8"/>
        <v>439800.9</v>
      </c>
      <c r="Z48" s="56">
        <f t="shared" si="8"/>
        <v>58557.83</v>
      </c>
      <c r="AA48" s="56">
        <f t="shared" si="8"/>
        <v>860135.61</v>
      </c>
      <c r="AB48" s="56">
        <f t="shared" si="8"/>
        <v>4049932.66</v>
      </c>
      <c r="AC48" s="56">
        <f t="shared" si="8"/>
        <v>935250.44</v>
      </c>
      <c r="AD48" s="56">
        <f t="shared" si="8"/>
        <v>77817.47</v>
      </c>
      <c r="AE48" s="56">
        <f t="shared" si="8"/>
        <v>187613.63999999998</v>
      </c>
    </row>
    <row r="49" spans="1:31" ht="15.95" customHeight="1" outlineLevel="1">
      <c r="A49" s="44">
        <v>19</v>
      </c>
      <c r="B49" s="52"/>
      <c r="D49" s="19" t="s">
        <v>395</v>
      </c>
      <c r="E49" s="3"/>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row>
    <row r="50" spans="1:31" ht="15.95" hidden="1" customHeight="1" outlineLevel="2">
      <c r="B50" s="53" t="s">
        <v>346</v>
      </c>
      <c r="C50" s="53" t="s">
        <v>83</v>
      </c>
      <c r="D50" s="53" t="s">
        <v>84</v>
      </c>
      <c r="E50" s="3">
        <f t="shared" ref="E50:E81" si="9">SUM(F50:AE50)</f>
        <v>4611602.82</v>
      </c>
      <c r="F50" s="56">
        <v>0</v>
      </c>
      <c r="G50" s="56">
        <v>0</v>
      </c>
      <c r="H50" s="56">
        <v>0</v>
      </c>
      <c r="I50" s="56">
        <v>0</v>
      </c>
      <c r="J50" s="56">
        <v>414024.87000000005</v>
      </c>
      <c r="K50" s="56">
        <v>0</v>
      </c>
      <c r="L50" s="56">
        <v>1188385.3199999998</v>
      </c>
      <c r="M50" s="56">
        <v>0</v>
      </c>
      <c r="N50" s="56">
        <v>0</v>
      </c>
      <c r="O50" s="56">
        <v>0</v>
      </c>
      <c r="P50" s="56">
        <v>0</v>
      </c>
      <c r="Q50" s="56">
        <v>0</v>
      </c>
      <c r="R50" s="56">
        <v>146269.35</v>
      </c>
      <c r="S50" s="56">
        <v>0</v>
      </c>
      <c r="T50" s="56">
        <v>266543.27</v>
      </c>
      <c r="U50" s="56">
        <v>2346700.1300000004</v>
      </c>
      <c r="V50" s="56">
        <v>0</v>
      </c>
      <c r="W50" s="56">
        <v>0</v>
      </c>
      <c r="X50" s="56">
        <v>0</v>
      </c>
      <c r="Y50" s="56">
        <v>86988.18</v>
      </c>
      <c r="Z50" s="56">
        <v>0</v>
      </c>
      <c r="AA50" s="56">
        <v>162691.70000000001</v>
      </c>
      <c r="AB50" s="56">
        <v>0</v>
      </c>
      <c r="AC50" s="56">
        <v>0</v>
      </c>
      <c r="AD50" s="56">
        <v>0</v>
      </c>
      <c r="AE50" s="56">
        <v>0</v>
      </c>
    </row>
    <row r="51" spans="1:31" ht="15.95" hidden="1" customHeight="1" outlineLevel="2">
      <c r="B51" s="53" t="s">
        <v>346</v>
      </c>
      <c r="C51" s="53" t="s">
        <v>85</v>
      </c>
      <c r="D51" s="53" t="s">
        <v>86</v>
      </c>
      <c r="E51" s="3">
        <f t="shared" si="9"/>
        <v>3324207.0500000003</v>
      </c>
      <c r="F51" s="56">
        <v>0</v>
      </c>
      <c r="G51" s="56">
        <v>0</v>
      </c>
      <c r="H51" s="56">
        <v>0</v>
      </c>
      <c r="I51" s="56">
        <v>0</v>
      </c>
      <c r="J51" s="56">
        <v>0</v>
      </c>
      <c r="K51" s="56">
        <v>134194.38</v>
      </c>
      <c r="L51" s="56">
        <v>1247813.3600000001</v>
      </c>
      <c r="M51" s="56">
        <v>0</v>
      </c>
      <c r="N51" s="56">
        <v>0</v>
      </c>
      <c r="O51" s="56">
        <v>40319.520000000004</v>
      </c>
      <c r="P51" s="56">
        <v>865838.42</v>
      </c>
      <c r="Q51" s="56">
        <v>15894.980000000001</v>
      </c>
      <c r="R51" s="56">
        <v>0</v>
      </c>
      <c r="S51" s="56">
        <v>0</v>
      </c>
      <c r="T51" s="56">
        <v>0</v>
      </c>
      <c r="U51" s="56">
        <v>0</v>
      </c>
      <c r="V51" s="56">
        <v>0</v>
      </c>
      <c r="W51" s="56">
        <v>744816.31</v>
      </c>
      <c r="X51" s="56">
        <v>273261.18000000005</v>
      </c>
      <c r="Y51" s="56">
        <v>2068.9</v>
      </c>
      <c r="Z51" s="56">
        <v>0</v>
      </c>
      <c r="AA51" s="56">
        <v>0</v>
      </c>
      <c r="AB51" s="56">
        <v>0</v>
      </c>
      <c r="AC51" s="56">
        <v>0</v>
      </c>
      <c r="AD51" s="56">
        <v>0</v>
      </c>
      <c r="AE51" s="56">
        <v>0</v>
      </c>
    </row>
    <row r="52" spans="1:31" ht="15.95" hidden="1" customHeight="1" outlineLevel="2">
      <c r="B52" s="53" t="s">
        <v>346</v>
      </c>
      <c r="C52" s="53" t="s">
        <v>87</v>
      </c>
      <c r="D52" s="53" t="s">
        <v>88</v>
      </c>
      <c r="E52" s="3">
        <f t="shared" si="9"/>
        <v>773414.34</v>
      </c>
      <c r="F52" s="56">
        <v>0</v>
      </c>
      <c r="G52" s="56">
        <v>0</v>
      </c>
      <c r="H52" s="56">
        <v>0</v>
      </c>
      <c r="I52" s="56">
        <v>0</v>
      </c>
      <c r="J52" s="56">
        <v>0</v>
      </c>
      <c r="K52" s="56">
        <v>0</v>
      </c>
      <c r="L52" s="56">
        <v>0</v>
      </c>
      <c r="M52" s="56">
        <v>0</v>
      </c>
      <c r="N52" s="56">
        <v>0</v>
      </c>
      <c r="O52" s="56">
        <v>43367.21</v>
      </c>
      <c r="P52" s="56">
        <v>511075.63</v>
      </c>
      <c r="Q52" s="56">
        <v>122631.09</v>
      </c>
      <c r="R52" s="56">
        <v>0</v>
      </c>
      <c r="S52" s="56">
        <v>0</v>
      </c>
      <c r="T52" s="56">
        <v>0</v>
      </c>
      <c r="U52" s="56">
        <v>0</v>
      </c>
      <c r="V52" s="56">
        <v>24516.67</v>
      </c>
      <c r="W52" s="56">
        <v>0</v>
      </c>
      <c r="X52" s="56">
        <v>25667.52</v>
      </c>
      <c r="Y52" s="56">
        <v>0</v>
      </c>
      <c r="Z52" s="56">
        <v>0</v>
      </c>
      <c r="AA52" s="56">
        <v>0</v>
      </c>
      <c r="AB52" s="56">
        <v>0</v>
      </c>
      <c r="AC52" s="56">
        <v>0</v>
      </c>
      <c r="AD52" s="56">
        <v>46156.22</v>
      </c>
      <c r="AE52" s="56">
        <v>0</v>
      </c>
    </row>
    <row r="53" spans="1:31" ht="15.95" hidden="1" customHeight="1" outlineLevel="2">
      <c r="B53" s="53" t="s">
        <v>346</v>
      </c>
      <c r="C53" s="53" t="s">
        <v>89</v>
      </c>
      <c r="D53" s="53" t="s">
        <v>90</v>
      </c>
      <c r="E53" s="3">
        <f t="shared" si="9"/>
        <v>1723361.6499999997</v>
      </c>
      <c r="F53" s="56">
        <v>144709.29999999996</v>
      </c>
      <c r="G53" s="56">
        <v>31773.88</v>
      </c>
      <c r="H53" s="56">
        <v>12689.740000000002</v>
      </c>
      <c r="I53" s="56">
        <v>0</v>
      </c>
      <c r="J53" s="56">
        <v>0</v>
      </c>
      <c r="K53" s="56">
        <v>0</v>
      </c>
      <c r="L53" s="56">
        <v>0</v>
      </c>
      <c r="M53" s="56">
        <v>0</v>
      </c>
      <c r="N53" s="56">
        <v>846671.77999999991</v>
      </c>
      <c r="O53" s="56">
        <v>0</v>
      </c>
      <c r="P53" s="56">
        <v>0</v>
      </c>
      <c r="Q53" s="56">
        <v>0</v>
      </c>
      <c r="R53" s="56">
        <v>0</v>
      </c>
      <c r="S53" s="56">
        <v>0</v>
      </c>
      <c r="T53" s="56">
        <v>0</v>
      </c>
      <c r="U53" s="56">
        <v>0</v>
      </c>
      <c r="V53" s="56">
        <v>0</v>
      </c>
      <c r="W53" s="56">
        <v>0</v>
      </c>
      <c r="X53" s="56">
        <v>0</v>
      </c>
      <c r="Y53" s="56">
        <v>0</v>
      </c>
      <c r="Z53" s="56">
        <v>0</v>
      </c>
      <c r="AA53" s="56">
        <v>0</v>
      </c>
      <c r="AB53" s="56">
        <v>636849.21</v>
      </c>
      <c r="AC53" s="56">
        <v>50667.74</v>
      </c>
      <c r="AD53" s="56">
        <v>0</v>
      </c>
      <c r="AE53" s="56">
        <v>0</v>
      </c>
    </row>
    <row r="54" spans="1:31" ht="15.95" hidden="1" customHeight="1" outlineLevel="2">
      <c r="B54" s="53" t="s">
        <v>346</v>
      </c>
      <c r="C54" s="53" t="s">
        <v>91</v>
      </c>
      <c r="D54" s="53" t="s">
        <v>92</v>
      </c>
      <c r="E54" s="3">
        <f t="shared" si="9"/>
        <v>1881.1200000000001</v>
      </c>
      <c r="F54" s="56">
        <v>0</v>
      </c>
      <c r="G54" s="56">
        <v>0</v>
      </c>
      <c r="H54" s="56">
        <v>0</v>
      </c>
      <c r="I54" s="56">
        <v>0</v>
      </c>
      <c r="J54" s="56">
        <v>0</v>
      </c>
      <c r="K54" s="56">
        <v>0</v>
      </c>
      <c r="L54" s="56">
        <v>0</v>
      </c>
      <c r="M54" s="56">
        <v>0</v>
      </c>
      <c r="N54" s="56">
        <v>0</v>
      </c>
      <c r="O54" s="56">
        <v>0</v>
      </c>
      <c r="P54" s="56">
        <v>0</v>
      </c>
      <c r="Q54" s="56">
        <v>0</v>
      </c>
      <c r="R54" s="56">
        <v>0</v>
      </c>
      <c r="S54" s="56">
        <v>0</v>
      </c>
      <c r="T54" s="56">
        <v>0</v>
      </c>
      <c r="U54" s="56">
        <v>0</v>
      </c>
      <c r="V54" s="56">
        <v>0</v>
      </c>
      <c r="W54" s="56">
        <v>0</v>
      </c>
      <c r="X54" s="56">
        <v>0</v>
      </c>
      <c r="Y54" s="56">
        <v>1881.1200000000001</v>
      </c>
      <c r="Z54" s="56">
        <v>0</v>
      </c>
      <c r="AA54" s="56">
        <v>0</v>
      </c>
      <c r="AB54" s="56">
        <v>0</v>
      </c>
      <c r="AC54" s="56">
        <v>0</v>
      </c>
      <c r="AD54" s="56">
        <v>0</v>
      </c>
      <c r="AE54" s="56">
        <v>0</v>
      </c>
    </row>
    <row r="55" spans="1:31" ht="15.95" hidden="1" customHeight="1" outlineLevel="2">
      <c r="B55" s="53" t="s">
        <v>346</v>
      </c>
      <c r="C55" s="53" t="s">
        <v>93</v>
      </c>
      <c r="D55" s="53" t="s">
        <v>94</v>
      </c>
      <c r="E55" s="3">
        <f t="shared" si="9"/>
        <v>73308.44</v>
      </c>
      <c r="F55" s="56">
        <v>0</v>
      </c>
      <c r="G55" s="56">
        <v>0</v>
      </c>
      <c r="H55" s="56">
        <v>0</v>
      </c>
      <c r="I55" s="56">
        <v>54699.840000000004</v>
      </c>
      <c r="J55" s="56">
        <v>0</v>
      </c>
      <c r="K55" s="56">
        <v>0</v>
      </c>
      <c r="L55" s="56">
        <v>0</v>
      </c>
      <c r="M55" s="56">
        <v>0</v>
      </c>
      <c r="N55" s="56">
        <v>0</v>
      </c>
      <c r="O55" s="56">
        <v>0</v>
      </c>
      <c r="P55" s="56">
        <v>0</v>
      </c>
      <c r="Q55" s="56">
        <v>0</v>
      </c>
      <c r="R55" s="56">
        <v>0</v>
      </c>
      <c r="S55" s="56">
        <v>795.16</v>
      </c>
      <c r="T55" s="56">
        <v>0</v>
      </c>
      <c r="U55" s="56">
        <v>0</v>
      </c>
      <c r="V55" s="56">
        <v>0</v>
      </c>
      <c r="W55" s="56">
        <v>0</v>
      </c>
      <c r="X55" s="56">
        <v>0</v>
      </c>
      <c r="Y55" s="56">
        <v>0</v>
      </c>
      <c r="Z55" s="56">
        <v>17587.53</v>
      </c>
      <c r="AA55" s="56">
        <v>0</v>
      </c>
      <c r="AB55" s="56">
        <v>225.91</v>
      </c>
      <c r="AC55" s="56">
        <v>0</v>
      </c>
      <c r="AD55" s="56">
        <v>0</v>
      </c>
      <c r="AE55" s="56">
        <v>0</v>
      </c>
    </row>
    <row r="56" spans="1:31" ht="15.95" hidden="1" customHeight="1" outlineLevel="2">
      <c r="B56" s="53" t="s">
        <v>346</v>
      </c>
      <c r="C56" s="53" t="s">
        <v>95</v>
      </c>
      <c r="D56" s="53" t="s">
        <v>96</v>
      </c>
      <c r="E56" s="3">
        <f t="shared" si="9"/>
        <v>560889.05999999994</v>
      </c>
      <c r="F56" s="56">
        <v>0</v>
      </c>
      <c r="G56" s="56">
        <v>0</v>
      </c>
      <c r="H56" s="56">
        <v>0</v>
      </c>
      <c r="I56" s="56">
        <v>0</v>
      </c>
      <c r="J56" s="56">
        <v>29371.249999999996</v>
      </c>
      <c r="K56" s="56">
        <v>9418.2300000000014</v>
      </c>
      <c r="L56" s="56">
        <v>172042.64</v>
      </c>
      <c r="M56" s="56">
        <v>0</v>
      </c>
      <c r="N56" s="56">
        <v>0</v>
      </c>
      <c r="O56" s="56">
        <v>2835.4300000000003</v>
      </c>
      <c r="P56" s="56">
        <v>60882.030000000006</v>
      </c>
      <c r="Q56" s="56">
        <v>1118.03</v>
      </c>
      <c r="R56" s="56">
        <v>10386.470000000003</v>
      </c>
      <c r="S56" s="56">
        <v>0</v>
      </c>
      <c r="T56" s="56">
        <v>18907.180000000004</v>
      </c>
      <c r="U56" s="56">
        <v>166481.79</v>
      </c>
      <c r="V56" s="56">
        <v>0</v>
      </c>
      <c r="W56" s="56">
        <v>52365.36</v>
      </c>
      <c r="X56" s="56">
        <v>19223.82</v>
      </c>
      <c r="Y56" s="56">
        <v>6315.75</v>
      </c>
      <c r="Z56" s="56">
        <v>0</v>
      </c>
      <c r="AA56" s="56">
        <v>11541.08</v>
      </c>
      <c r="AB56" s="56">
        <v>0</v>
      </c>
      <c r="AC56" s="56">
        <v>0</v>
      </c>
      <c r="AD56" s="56">
        <v>0</v>
      </c>
      <c r="AE56" s="56">
        <v>0</v>
      </c>
    </row>
    <row r="57" spans="1:31" ht="15.95" hidden="1" customHeight="1" outlineLevel="2">
      <c r="B57" s="53" t="s">
        <v>346</v>
      </c>
      <c r="C57" s="53" t="s">
        <v>97</v>
      </c>
      <c r="D57" s="53" t="s">
        <v>98</v>
      </c>
      <c r="E57" s="3">
        <f t="shared" si="9"/>
        <v>101409.99</v>
      </c>
      <c r="F57" s="56">
        <v>8445.35</v>
      </c>
      <c r="G57" s="56">
        <v>1215.79</v>
      </c>
      <c r="H57" s="56">
        <v>484.16999999999996</v>
      </c>
      <c r="I57" s="56">
        <v>4194.09</v>
      </c>
      <c r="J57" s="56">
        <v>0</v>
      </c>
      <c r="K57" s="56">
        <v>0</v>
      </c>
      <c r="L57" s="56">
        <v>0</v>
      </c>
      <c r="M57" s="56">
        <v>0</v>
      </c>
      <c r="N57" s="56">
        <v>32397.32</v>
      </c>
      <c r="O57" s="56">
        <v>1497.8</v>
      </c>
      <c r="P57" s="56">
        <v>17614.98</v>
      </c>
      <c r="Q57" s="56">
        <v>4235.03</v>
      </c>
      <c r="R57" s="56">
        <v>0</v>
      </c>
      <c r="S57" s="56">
        <v>60.97</v>
      </c>
      <c r="T57" s="56">
        <v>0</v>
      </c>
      <c r="U57" s="56">
        <v>0</v>
      </c>
      <c r="V57" s="56">
        <v>846.69999999999993</v>
      </c>
      <c r="W57" s="56">
        <v>0</v>
      </c>
      <c r="X57" s="56">
        <v>887.67000000000007</v>
      </c>
      <c r="Y57" s="56">
        <v>262.85000000000002</v>
      </c>
      <c r="Z57" s="56">
        <v>1348.5</v>
      </c>
      <c r="AA57" s="56">
        <v>0</v>
      </c>
      <c r="AB57" s="56">
        <v>24385.55</v>
      </c>
      <c r="AC57" s="56">
        <v>1939.2199999999998</v>
      </c>
      <c r="AD57" s="56">
        <v>1594</v>
      </c>
      <c r="AE57" s="56">
        <v>0</v>
      </c>
    </row>
    <row r="58" spans="1:31" ht="15.95" hidden="1" customHeight="1" outlineLevel="2">
      <c r="B58" s="53" t="s">
        <v>346</v>
      </c>
      <c r="C58" s="53" t="s">
        <v>99</v>
      </c>
      <c r="D58" s="53" t="s">
        <v>100</v>
      </c>
      <c r="E58" s="3">
        <f t="shared" si="9"/>
        <v>3351826.4899999998</v>
      </c>
      <c r="F58" s="56">
        <v>135127.28999999998</v>
      </c>
      <c r="G58" s="56">
        <v>19476.04</v>
      </c>
      <c r="H58" s="56">
        <v>7946.41</v>
      </c>
      <c r="I58" s="56">
        <v>67183.03</v>
      </c>
      <c r="J58" s="56">
        <v>227812.4</v>
      </c>
      <c r="K58" s="56">
        <v>0</v>
      </c>
      <c r="L58" s="56">
        <v>1334569.8599999999</v>
      </c>
      <c r="M58" s="56">
        <v>0</v>
      </c>
      <c r="N58" s="56">
        <v>518978.4</v>
      </c>
      <c r="O58" s="56">
        <v>45983.39</v>
      </c>
      <c r="P58" s="56">
        <v>226167.83</v>
      </c>
      <c r="Q58" s="56">
        <v>76513.75</v>
      </c>
      <c r="R58" s="56">
        <v>81263.110000000015</v>
      </c>
      <c r="S58" s="56">
        <v>976.63</v>
      </c>
      <c r="T58" s="56">
        <v>0</v>
      </c>
      <c r="U58" s="56">
        <v>0</v>
      </c>
      <c r="V58" s="56">
        <v>0</v>
      </c>
      <c r="W58" s="56">
        <v>393509.8299999999</v>
      </c>
      <c r="X58" s="56">
        <v>0</v>
      </c>
      <c r="Y58" s="56">
        <v>53298.35</v>
      </c>
      <c r="Z58" s="56">
        <v>21601.5</v>
      </c>
      <c r="AA58" s="56">
        <v>0</v>
      </c>
      <c r="AB58" s="56">
        <v>115884.5</v>
      </c>
      <c r="AC58" s="56">
        <v>0</v>
      </c>
      <c r="AD58" s="56">
        <v>25534.17</v>
      </c>
      <c r="AE58" s="56">
        <v>0</v>
      </c>
    </row>
    <row r="59" spans="1:31" ht="15.95" hidden="1" customHeight="1" outlineLevel="2">
      <c r="B59" s="53" t="s">
        <v>346</v>
      </c>
      <c r="C59" s="53" t="s">
        <v>165</v>
      </c>
      <c r="D59" s="53" t="s">
        <v>166</v>
      </c>
      <c r="E59" s="3">
        <f t="shared" si="9"/>
        <v>101755.37</v>
      </c>
      <c r="F59" s="56">
        <v>0</v>
      </c>
      <c r="G59" s="56">
        <v>0</v>
      </c>
      <c r="H59" s="56">
        <v>0</v>
      </c>
      <c r="I59" s="56">
        <v>101755.37</v>
      </c>
      <c r="J59" s="56">
        <v>0</v>
      </c>
      <c r="K59" s="56">
        <v>0</v>
      </c>
      <c r="L59" s="56">
        <v>0</v>
      </c>
      <c r="M59" s="56">
        <v>0</v>
      </c>
      <c r="N59" s="56">
        <v>0</v>
      </c>
      <c r="O59" s="56">
        <v>0</v>
      </c>
      <c r="P59" s="56">
        <v>0</v>
      </c>
      <c r="Q59" s="56">
        <v>0</v>
      </c>
      <c r="R59" s="56">
        <v>0</v>
      </c>
      <c r="S59" s="56">
        <v>0</v>
      </c>
      <c r="T59" s="56">
        <v>0</v>
      </c>
      <c r="U59" s="56">
        <v>0</v>
      </c>
      <c r="V59" s="56">
        <v>0</v>
      </c>
      <c r="W59" s="56">
        <v>0</v>
      </c>
      <c r="X59" s="56">
        <v>0</v>
      </c>
      <c r="Y59" s="56">
        <v>0</v>
      </c>
      <c r="Z59" s="56">
        <v>0</v>
      </c>
      <c r="AA59" s="56">
        <v>0</v>
      </c>
      <c r="AB59" s="56">
        <v>0</v>
      </c>
      <c r="AC59" s="56">
        <v>0</v>
      </c>
      <c r="AD59" s="56">
        <v>0</v>
      </c>
      <c r="AE59" s="56">
        <v>0</v>
      </c>
    </row>
    <row r="60" spans="1:31" ht="15.95" hidden="1" customHeight="1" outlineLevel="2">
      <c r="B60" s="53" t="s">
        <v>346</v>
      </c>
      <c r="C60" s="53" t="s">
        <v>167</v>
      </c>
      <c r="D60" s="53" t="s">
        <v>168</v>
      </c>
      <c r="E60" s="3">
        <f t="shared" si="9"/>
        <v>11614036.690000001</v>
      </c>
      <c r="F60" s="56">
        <v>0</v>
      </c>
      <c r="G60" s="56">
        <v>0</v>
      </c>
      <c r="H60" s="56">
        <v>0</v>
      </c>
      <c r="I60" s="56">
        <v>0</v>
      </c>
      <c r="J60" s="56">
        <v>0</v>
      </c>
      <c r="K60" s="56">
        <v>0</v>
      </c>
      <c r="L60" s="56">
        <v>10975064.630000001</v>
      </c>
      <c r="M60" s="56">
        <v>0</v>
      </c>
      <c r="N60" s="56">
        <v>0</v>
      </c>
      <c r="O60" s="56">
        <v>0</v>
      </c>
      <c r="P60" s="56">
        <v>0</v>
      </c>
      <c r="Q60" s="56">
        <v>0</v>
      </c>
      <c r="R60" s="56">
        <v>0</v>
      </c>
      <c r="S60" s="56">
        <v>0</v>
      </c>
      <c r="T60" s="56">
        <v>0</v>
      </c>
      <c r="U60" s="56">
        <v>0</v>
      </c>
      <c r="V60" s="56">
        <v>0</v>
      </c>
      <c r="W60" s="56">
        <v>0</v>
      </c>
      <c r="X60" s="56">
        <v>0</v>
      </c>
      <c r="Y60" s="56">
        <v>638972.06000000006</v>
      </c>
      <c r="Z60" s="56">
        <v>0</v>
      </c>
      <c r="AA60" s="56">
        <v>0</v>
      </c>
      <c r="AB60" s="56">
        <v>0</v>
      </c>
      <c r="AC60" s="56">
        <v>0</v>
      </c>
      <c r="AD60" s="56">
        <v>0</v>
      </c>
      <c r="AE60" s="56">
        <v>0</v>
      </c>
    </row>
    <row r="61" spans="1:31" ht="15.95" hidden="1" customHeight="1" outlineLevel="2">
      <c r="B61" s="53" t="s">
        <v>346</v>
      </c>
      <c r="C61" s="53" t="s">
        <v>169</v>
      </c>
      <c r="D61" s="53" t="s">
        <v>170</v>
      </c>
      <c r="E61" s="3">
        <f t="shared" si="9"/>
        <v>0</v>
      </c>
      <c r="F61" s="56">
        <v>0</v>
      </c>
      <c r="G61" s="56">
        <v>0</v>
      </c>
      <c r="H61" s="56">
        <v>0</v>
      </c>
      <c r="I61" s="56">
        <v>0</v>
      </c>
      <c r="J61" s="56">
        <v>0</v>
      </c>
      <c r="K61" s="56">
        <v>0</v>
      </c>
      <c r="L61" s="56">
        <v>0</v>
      </c>
      <c r="M61" s="56">
        <v>0</v>
      </c>
      <c r="N61" s="56">
        <v>0</v>
      </c>
      <c r="O61" s="56">
        <v>0</v>
      </c>
      <c r="P61" s="56">
        <v>0</v>
      </c>
      <c r="Q61" s="56">
        <v>0</v>
      </c>
      <c r="R61" s="56">
        <v>0</v>
      </c>
      <c r="S61" s="56">
        <v>0</v>
      </c>
      <c r="T61" s="56">
        <v>0</v>
      </c>
      <c r="U61" s="56">
        <v>0</v>
      </c>
      <c r="V61" s="56">
        <v>0</v>
      </c>
      <c r="W61" s="56">
        <v>0</v>
      </c>
      <c r="X61" s="56">
        <v>0</v>
      </c>
      <c r="Y61" s="56">
        <v>0</v>
      </c>
      <c r="Z61" s="56">
        <v>0</v>
      </c>
      <c r="AA61" s="56">
        <v>0</v>
      </c>
      <c r="AB61" s="56">
        <v>0</v>
      </c>
      <c r="AC61" s="56">
        <v>0</v>
      </c>
      <c r="AD61" s="56">
        <v>0</v>
      </c>
      <c r="AE61" s="56">
        <v>0</v>
      </c>
    </row>
    <row r="62" spans="1:31" ht="15.95" hidden="1" customHeight="1" outlineLevel="2">
      <c r="B62" s="53" t="s">
        <v>346</v>
      </c>
      <c r="C62" s="53" t="s">
        <v>171</v>
      </c>
      <c r="D62" s="53" t="s">
        <v>172</v>
      </c>
      <c r="E62" s="3">
        <f t="shared" si="9"/>
        <v>19857.839999999997</v>
      </c>
      <c r="F62" s="56">
        <v>0</v>
      </c>
      <c r="G62" s="56">
        <v>0</v>
      </c>
      <c r="H62" s="56">
        <v>0</v>
      </c>
      <c r="I62" s="56">
        <v>0</v>
      </c>
      <c r="J62" s="56">
        <v>0</v>
      </c>
      <c r="K62" s="56">
        <v>0</v>
      </c>
      <c r="L62" s="56">
        <v>0</v>
      </c>
      <c r="M62" s="56">
        <v>0</v>
      </c>
      <c r="N62" s="56">
        <v>8393.7099999999991</v>
      </c>
      <c r="O62" s="56">
        <v>0</v>
      </c>
      <c r="P62" s="56">
        <v>0</v>
      </c>
      <c r="Q62" s="56">
        <v>0</v>
      </c>
      <c r="R62" s="56">
        <v>0</v>
      </c>
      <c r="S62" s="56">
        <v>0</v>
      </c>
      <c r="T62" s="56">
        <v>0</v>
      </c>
      <c r="U62" s="56">
        <v>0</v>
      </c>
      <c r="V62" s="56">
        <v>0</v>
      </c>
      <c r="W62" s="56">
        <v>0</v>
      </c>
      <c r="X62" s="56">
        <v>0</v>
      </c>
      <c r="Y62" s="56">
        <v>0</v>
      </c>
      <c r="Z62" s="56">
        <v>0</v>
      </c>
      <c r="AA62" s="56">
        <v>0</v>
      </c>
      <c r="AB62" s="56">
        <v>11464.13</v>
      </c>
      <c r="AC62" s="56">
        <v>0</v>
      </c>
      <c r="AD62" s="56">
        <v>0</v>
      </c>
      <c r="AE62" s="56">
        <v>0</v>
      </c>
    </row>
    <row r="63" spans="1:31" ht="15.95" hidden="1" customHeight="1" outlineLevel="2">
      <c r="B63" s="53" t="s">
        <v>346</v>
      </c>
      <c r="C63" s="53" t="s">
        <v>173</v>
      </c>
      <c r="D63" s="53" t="s">
        <v>174</v>
      </c>
      <c r="E63" s="3">
        <f t="shared" si="9"/>
        <v>11213646.68</v>
      </c>
      <c r="F63" s="56">
        <v>0</v>
      </c>
      <c r="G63" s="56">
        <v>0</v>
      </c>
      <c r="H63" s="56">
        <v>0</v>
      </c>
      <c r="I63" s="56">
        <v>0</v>
      </c>
      <c r="J63" s="56">
        <v>0</v>
      </c>
      <c r="K63" s="56">
        <v>0</v>
      </c>
      <c r="L63" s="56">
        <v>0</v>
      </c>
      <c r="M63" s="56">
        <v>0</v>
      </c>
      <c r="N63" s="56">
        <v>0</v>
      </c>
      <c r="O63" s="56">
        <v>0</v>
      </c>
      <c r="P63" s="56">
        <v>0</v>
      </c>
      <c r="Q63" s="56">
        <v>0</v>
      </c>
      <c r="R63" s="56">
        <v>0</v>
      </c>
      <c r="S63" s="56">
        <v>0</v>
      </c>
      <c r="T63" s="56">
        <v>0</v>
      </c>
      <c r="U63" s="56">
        <v>11213646.68</v>
      </c>
      <c r="V63" s="56">
        <v>0</v>
      </c>
      <c r="W63" s="56">
        <v>0</v>
      </c>
      <c r="X63" s="56">
        <v>0</v>
      </c>
      <c r="Y63" s="56">
        <v>0</v>
      </c>
      <c r="Z63" s="56">
        <v>0</v>
      </c>
      <c r="AA63" s="56">
        <v>0</v>
      </c>
      <c r="AB63" s="56">
        <v>0</v>
      </c>
      <c r="AC63" s="56">
        <v>0</v>
      </c>
      <c r="AD63" s="56">
        <v>0</v>
      </c>
      <c r="AE63" s="56">
        <v>0</v>
      </c>
    </row>
    <row r="64" spans="1:31" ht="15.95" hidden="1" customHeight="1" outlineLevel="2">
      <c r="B64" s="53" t="s">
        <v>346</v>
      </c>
      <c r="C64" s="53" t="s">
        <v>175</v>
      </c>
      <c r="D64" s="53" t="s">
        <v>176</v>
      </c>
      <c r="E64" s="3">
        <f t="shared" si="9"/>
        <v>73.72</v>
      </c>
      <c r="F64" s="56">
        <v>0</v>
      </c>
      <c r="G64" s="56">
        <v>0</v>
      </c>
      <c r="H64" s="56">
        <v>0</v>
      </c>
      <c r="I64" s="56">
        <v>0</v>
      </c>
      <c r="J64" s="56">
        <v>0</v>
      </c>
      <c r="K64" s="56">
        <v>0</v>
      </c>
      <c r="L64" s="56">
        <v>0</v>
      </c>
      <c r="M64" s="56">
        <v>0</v>
      </c>
      <c r="N64" s="56">
        <v>0</v>
      </c>
      <c r="O64" s="56">
        <v>0</v>
      </c>
      <c r="P64" s="56">
        <v>0</v>
      </c>
      <c r="Q64" s="56">
        <v>0</v>
      </c>
      <c r="R64" s="56">
        <v>0</v>
      </c>
      <c r="S64" s="56">
        <v>0</v>
      </c>
      <c r="T64" s="56">
        <v>0</v>
      </c>
      <c r="U64" s="56">
        <v>0</v>
      </c>
      <c r="V64" s="56">
        <v>0</v>
      </c>
      <c r="W64" s="56">
        <v>0</v>
      </c>
      <c r="X64" s="56">
        <v>0</v>
      </c>
      <c r="Y64" s="56">
        <v>0</v>
      </c>
      <c r="Z64" s="56">
        <v>0</v>
      </c>
      <c r="AA64" s="56">
        <v>0</v>
      </c>
      <c r="AB64" s="56">
        <v>71.179999999999993</v>
      </c>
      <c r="AC64" s="56">
        <v>2.54</v>
      </c>
      <c r="AD64" s="56">
        <v>0</v>
      </c>
      <c r="AE64" s="56">
        <v>0</v>
      </c>
    </row>
    <row r="65" spans="2:31" ht="15.95" hidden="1" customHeight="1" outlineLevel="2">
      <c r="B65" s="53" t="s">
        <v>346</v>
      </c>
      <c r="C65" s="53" t="s">
        <v>177</v>
      </c>
      <c r="D65" s="53" t="s">
        <v>178</v>
      </c>
      <c r="E65" s="3">
        <f t="shared" si="9"/>
        <v>236078.94</v>
      </c>
      <c r="F65" s="56">
        <v>0</v>
      </c>
      <c r="G65" s="56">
        <v>0</v>
      </c>
      <c r="H65" s="56">
        <v>0</v>
      </c>
      <c r="I65" s="56">
        <v>0</v>
      </c>
      <c r="J65" s="56">
        <v>0</v>
      </c>
      <c r="K65" s="56">
        <v>0</v>
      </c>
      <c r="L65" s="56">
        <v>0</v>
      </c>
      <c r="M65" s="56">
        <v>0</v>
      </c>
      <c r="N65" s="56">
        <v>0</v>
      </c>
      <c r="O65" s="56">
        <v>0</v>
      </c>
      <c r="P65" s="56">
        <v>0</v>
      </c>
      <c r="Q65" s="56">
        <v>0</v>
      </c>
      <c r="R65" s="56">
        <v>0</v>
      </c>
      <c r="S65" s="56">
        <v>0</v>
      </c>
      <c r="T65" s="56">
        <v>0</v>
      </c>
      <c r="U65" s="56">
        <v>0</v>
      </c>
      <c r="V65" s="56">
        <v>0</v>
      </c>
      <c r="W65" s="56">
        <v>0</v>
      </c>
      <c r="X65" s="56">
        <v>0</v>
      </c>
      <c r="Y65" s="56">
        <v>0</v>
      </c>
      <c r="Z65" s="56">
        <v>0</v>
      </c>
      <c r="AA65" s="56">
        <v>0</v>
      </c>
      <c r="AB65" s="56">
        <v>236078.94</v>
      </c>
      <c r="AC65" s="56">
        <v>0</v>
      </c>
      <c r="AD65" s="56">
        <v>0</v>
      </c>
      <c r="AE65" s="56">
        <v>0</v>
      </c>
    </row>
    <row r="66" spans="2:31" ht="15.95" hidden="1" customHeight="1" outlineLevel="2">
      <c r="B66" s="53" t="s">
        <v>346</v>
      </c>
      <c r="C66" s="53" t="s">
        <v>179</v>
      </c>
      <c r="D66" s="53" t="s">
        <v>180</v>
      </c>
      <c r="E66" s="3">
        <f t="shared" si="9"/>
        <v>304820.77999999997</v>
      </c>
      <c r="F66" s="56">
        <v>0</v>
      </c>
      <c r="G66" s="56">
        <v>0</v>
      </c>
      <c r="H66" s="56">
        <v>0</v>
      </c>
      <c r="I66" s="56">
        <v>0</v>
      </c>
      <c r="J66" s="56">
        <v>0</v>
      </c>
      <c r="K66" s="56">
        <v>0</v>
      </c>
      <c r="L66" s="56">
        <v>0</v>
      </c>
      <c r="M66" s="56">
        <v>0</v>
      </c>
      <c r="N66" s="56">
        <v>0</v>
      </c>
      <c r="O66" s="56">
        <v>0</v>
      </c>
      <c r="P66" s="56">
        <v>0</v>
      </c>
      <c r="Q66" s="56">
        <v>0</v>
      </c>
      <c r="R66" s="56">
        <v>0</v>
      </c>
      <c r="S66" s="56">
        <v>0</v>
      </c>
      <c r="T66" s="56">
        <v>0</v>
      </c>
      <c r="U66" s="56">
        <v>0</v>
      </c>
      <c r="V66" s="56">
        <v>0</v>
      </c>
      <c r="W66" s="56">
        <v>0</v>
      </c>
      <c r="X66" s="56">
        <v>0</v>
      </c>
      <c r="Y66" s="56">
        <v>0</v>
      </c>
      <c r="Z66" s="56">
        <v>0</v>
      </c>
      <c r="AA66" s="56">
        <v>0</v>
      </c>
      <c r="AB66" s="56">
        <v>295465.37</v>
      </c>
      <c r="AC66" s="56">
        <v>9355.41</v>
      </c>
      <c r="AD66" s="56">
        <v>0</v>
      </c>
      <c r="AE66" s="56">
        <v>0</v>
      </c>
    </row>
    <row r="67" spans="2:31" ht="15.95" hidden="1" customHeight="1" outlineLevel="2">
      <c r="B67" s="53" t="s">
        <v>346</v>
      </c>
      <c r="C67" s="53" t="s">
        <v>247</v>
      </c>
      <c r="D67" s="53" t="s">
        <v>248</v>
      </c>
      <c r="E67" s="3">
        <f t="shared" si="9"/>
        <v>4571.9099999999989</v>
      </c>
      <c r="F67" s="56">
        <v>0</v>
      </c>
      <c r="G67" s="56">
        <v>0</v>
      </c>
      <c r="H67" s="56">
        <v>4571.9099999999989</v>
      </c>
      <c r="I67" s="56">
        <v>0</v>
      </c>
      <c r="J67" s="56">
        <v>0</v>
      </c>
      <c r="K67" s="56">
        <v>0</v>
      </c>
      <c r="L67" s="56">
        <v>0</v>
      </c>
      <c r="M67" s="56">
        <v>0</v>
      </c>
      <c r="N67" s="56">
        <v>0</v>
      </c>
      <c r="O67" s="56">
        <v>0</v>
      </c>
      <c r="P67" s="56">
        <v>0</v>
      </c>
      <c r="Q67" s="56">
        <v>0</v>
      </c>
      <c r="R67" s="56">
        <v>0</v>
      </c>
      <c r="S67" s="56">
        <v>0</v>
      </c>
      <c r="T67" s="56">
        <v>0</v>
      </c>
      <c r="U67" s="56">
        <v>0</v>
      </c>
      <c r="V67" s="56">
        <v>0</v>
      </c>
      <c r="W67" s="56">
        <v>0</v>
      </c>
      <c r="X67" s="56">
        <v>0</v>
      </c>
      <c r="Y67" s="56">
        <v>0</v>
      </c>
      <c r="Z67" s="56">
        <v>0</v>
      </c>
      <c r="AA67" s="56">
        <v>0</v>
      </c>
      <c r="AB67" s="56">
        <v>0</v>
      </c>
      <c r="AC67" s="56">
        <v>0</v>
      </c>
      <c r="AD67" s="56">
        <v>0</v>
      </c>
      <c r="AE67" s="56">
        <v>0</v>
      </c>
    </row>
    <row r="68" spans="2:31" ht="15.95" hidden="1" customHeight="1" outlineLevel="2">
      <c r="C68" s="53" t="s">
        <v>249</v>
      </c>
      <c r="D68" s="53" t="s">
        <v>250</v>
      </c>
      <c r="E68" s="3">
        <f t="shared" si="9"/>
        <v>160096.41999999998</v>
      </c>
      <c r="F68" s="56">
        <v>0</v>
      </c>
      <c r="G68" s="56">
        <v>0</v>
      </c>
      <c r="H68" s="56">
        <v>0</v>
      </c>
      <c r="I68" s="56">
        <v>0</v>
      </c>
      <c r="J68" s="56">
        <v>0</v>
      </c>
      <c r="K68" s="56">
        <v>0</v>
      </c>
      <c r="L68" s="56">
        <v>0</v>
      </c>
      <c r="M68" s="56">
        <v>0</v>
      </c>
      <c r="N68" s="56">
        <v>0</v>
      </c>
      <c r="O68" s="56">
        <v>0</v>
      </c>
      <c r="P68" s="56">
        <v>0</v>
      </c>
      <c r="Q68" s="56">
        <v>0</v>
      </c>
      <c r="R68" s="56">
        <v>0</v>
      </c>
      <c r="S68" s="56">
        <v>0</v>
      </c>
      <c r="T68" s="56">
        <v>0</v>
      </c>
      <c r="U68" s="56">
        <v>0</v>
      </c>
      <c r="V68" s="56">
        <v>0</v>
      </c>
      <c r="W68" s="56">
        <v>0</v>
      </c>
      <c r="X68" s="56">
        <v>0</v>
      </c>
      <c r="Y68" s="56">
        <v>0</v>
      </c>
      <c r="Z68" s="56">
        <v>0</v>
      </c>
      <c r="AA68" s="56">
        <v>0</v>
      </c>
      <c r="AB68" s="56">
        <v>160096.41999999998</v>
      </c>
      <c r="AC68" s="56">
        <v>0</v>
      </c>
      <c r="AD68" s="56">
        <v>0</v>
      </c>
      <c r="AE68" s="56">
        <v>0</v>
      </c>
    </row>
    <row r="69" spans="2:31" ht="15.95" hidden="1" customHeight="1" outlineLevel="2">
      <c r="C69" s="53" t="s">
        <v>251</v>
      </c>
      <c r="D69" s="53" t="s">
        <v>252</v>
      </c>
      <c r="E69" s="3">
        <f t="shared" si="9"/>
        <v>35.42</v>
      </c>
      <c r="F69" s="56">
        <v>0</v>
      </c>
      <c r="G69" s="56">
        <v>0</v>
      </c>
      <c r="H69" s="56">
        <v>0</v>
      </c>
      <c r="I69" s="56">
        <v>0</v>
      </c>
      <c r="J69" s="56">
        <v>0</v>
      </c>
      <c r="K69" s="56">
        <v>0</v>
      </c>
      <c r="L69" s="56">
        <v>0</v>
      </c>
      <c r="M69" s="56">
        <v>0</v>
      </c>
      <c r="N69" s="56">
        <v>0</v>
      </c>
      <c r="O69" s="56">
        <v>0</v>
      </c>
      <c r="P69" s="56">
        <v>0</v>
      </c>
      <c r="Q69" s="56">
        <v>0</v>
      </c>
      <c r="R69" s="56">
        <v>0</v>
      </c>
      <c r="S69" s="56">
        <v>0</v>
      </c>
      <c r="T69" s="56">
        <v>0</v>
      </c>
      <c r="U69" s="56">
        <v>0</v>
      </c>
      <c r="V69" s="56">
        <v>0</v>
      </c>
      <c r="W69" s="56">
        <v>0</v>
      </c>
      <c r="X69" s="56">
        <v>0</v>
      </c>
      <c r="Y69" s="56">
        <v>35.42</v>
      </c>
      <c r="Z69" s="56">
        <v>0</v>
      </c>
      <c r="AA69" s="56">
        <v>0</v>
      </c>
      <c r="AB69" s="56">
        <v>0</v>
      </c>
      <c r="AC69" s="56">
        <v>0</v>
      </c>
      <c r="AD69" s="56">
        <v>0</v>
      </c>
      <c r="AE69" s="56">
        <v>0</v>
      </c>
    </row>
    <row r="70" spans="2:31" ht="15.95" hidden="1" customHeight="1" outlineLevel="2">
      <c r="B70" s="53" t="s">
        <v>346</v>
      </c>
      <c r="C70" s="53" t="s">
        <v>253</v>
      </c>
      <c r="D70" s="53" t="s">
        <v>254</v>
      </c>
      <c r="E70" s="3">
        <f t="shared" si="9"/>
        <v>682104.50000000012</v>
      </c>
      <c r="F70" s="56">
        <v>9605.2900000000009</v>
      </c>
      <c r="G70" s="56">
        <v>13941.97</v>
      </c>
      <c r="H70" s="56">
        <v>0</v>
      </c>
      <c r="I70" s="56">
        <v>0</v>
      </c>
      <c r="J70" s="56">
        <v>0</v>
      </c>
      <c r="K70" s="56">
        <v>0</v>
      </c>
      <c r="L70" s="56">
        <v>0</v>
      </c>
      <c r="M70" s="56">
        <v>0</v>
      </c>
      <c r="N70" s="56">
        <v>371506.11000000004</v>
      </c>
      <c r="O70" s="56">
        <v>0</v>
      </c>
      <c r="P70" s="56">
        <v>0</v>
      </c>
      <c r="Q70" s="56">
        <v>0</v>
      </c>
      <c r="R70" s="56">
        <v>0</v>
      </c>
      <c r="S70" s="56">
        <v>0</v>
      </c>
      <c r="T70" s="56">
        <v>0</v>
      </c>
      <c r="U70" s="56">
        <v>0</v>
      </c>
      <c r="V70" s="56">
        <v>0</v>
      </c>
      <c r="W70" s="56">
        <v>0</v>
      </c>
      <c r="X70" s="56">
        <v>0</v>
      </c>
      <c r="Y70" s="56">
        <v>0</v>
      </c>
      <c r="Z70" s="56">
        <v>0</v>
      </c>
      <c r="AA70" s="56">
        <v>0</v>
      </c>
      <c r="AB70" s="56">
        <v>279562.01</v>
      </c>
      <c r="AC70" s="56">
        <v>7489.12</v>
      </c>
      <c r="AD70" s="56">
        <v>0</v>
      </c>
      <c r="AE70" s="56">
        <v>0</v>
      </c>
    </row>
    <row r="71" spans="2:31" ht="15.95" hidden="1" customHeight="1" outlineLevel="2">
      <c r="C71" s="53" t="s">
        <v>255</v>
      </c>
      <c r="D71" s="53" t="s">
        <v>256</v>
      </c>
      <c r="E71" s="3">
        <f t="shared" si="9"/>
        <v>1712.76</v>
      </c>
      <c r="F71" s="56">
        <v>0</v>
      </c>
      <c r="G71" s="56">
        <v>0</v>
      </c>
      <c r="H71" s="56">
        <v>0</v>
      </c>
      <c r="I71" s="56">
        <v>0</v>
      </c>
      <c r="J71" s="56">
        <v>0</v>
      </c>
      <c r="K71" s="56">
        <v>0</v>
      </c>
      <c r="L71" s="56">
        <v>0</v>
      </c>
      <c r="M71" s="56">
        <v>0</v>
      </c>
      <c r="N71" s="56">
        <v>0</v>
      </c>
      <c r="O71" s="56">
        <v>0</v>
      </c>
      <c r="P71" s="56">
        <v>0</v>
      </c>
      <c r="Q71" s="56">
        <v>0</v>
      </c>
      <c r="R71" s="56">
        <v>0</v>
      </c>
      <c r="S71" s="56">
        <v>0</v>
      </c>
      <c r="T71" s="56">
        <v>0</v>
      </c>
      <c r="U71" s="56">
        <v>0</v>
      </c>
      <c r="V71" s="56">
        <v>0</v>
      </c>
      <c r="W71" s="56">
        <v>0</v>
      </c>
      <c r="X71" s="56">
        <v>0</v>
      </c>
      <c r="Y71" s="56">
        <v>0</v>
      </c>
      <c r="Z71" s="56">
        <v>0</v>
      </c>
      <c r="AA71" s="56">
        <v>0</v>
      </c>
      <c r="AB71" s="56">
        <v>1712.76</v>
      </c>
      <c r="AC71" s="56">
        <v>0</v>
      </c>
      <c r="AD71" s="56">
        <v>0</v>
      </c>
      <c r="AE71" s="56">
        <v>0</v>
      </c>
    </row>
    <row r="72" spans="2:31" ht="15.95" hidden="1" customHeight="1" outlineLevel="2">
      <c r="B72" s="53" t="s">
        <v>346</v>
      </c>
      <c r="C72" s="53" t="s">
        <v>257</v>
      </c>
      <c r="D72" s="53" t="s">
        <v>258</v>
      </c>
      <c r="E72" s="3">
        <f t="shared" si="9"/>
        <v>2950</v>
      </c>
      <c r="F72" s="56">
        <v>0</v>
      </c>
      <c r="G72" s="56">
        <v>0</v>
      </c>
      <c r="H72" s="56">
        <v>0</v>
      </c>
      <c r="I72" s="56">
        <v>0</v>
      </c>
      <c r="J72" s="56">
        <v>0</v>
      </c>
      <c r="K72" s="56">
        <v>0</v>
      </c>
      <c r="L72" s="56">
        <v>0</v>
      </c>
      <c r="M72" s="56">
        <v>0</v>
      </c>
      <c r="N72" s="56">
        <v>0</v>
      </c>
      <c r="O72" s="56">
        <v>0</v>
      </c>
      <c r="P72" s="56">
        <v>0</v>
      </c>
      <c r="Q72" s="56">
        <v>0</v>
      </c>
      <c r="R72" s="56">
        <v>0</v>
      </c>
      <c r="S72" s="56">
        <v>0</v>
      </c>
      <c r="T72" s="56">
        <v>0</v>
      </c>
      <c r="U72" s="56">
        <v>0</v>
      </c>
      <c r="V72" s="56">
        <v>0</v>
      </c>
      <c r="W72" s="56">
        <v>0</v>
      </c>
      <c r="X72" s="56">
        <v>0</v>
      </c>
      <c r="Y72" s="56">
        <v>2950</v>
      </c>
      <c r="Z72" s="56">
        <v>0</v>
      </c>
      <c r="AA72" s="56">
        <v>0</v>
      </c>
      <c r="AB72" s="56">
        <v>0</v>
      </c>
      <c r="AC72" s="56">
        <v>0</v>
      </c>
      <c r="AD72" s="56">
        <v>0</v>
      </c>
      <c r="AE72" s="56">
        <v>0</v>
      </c>
    </row>
    <row r="73" spans="2:31" ht="15.95" hidden="1" customHeight="1" outlineLevel="2">
      <c r="B73" s="53" t="s">
        <v>346</v>
      </c>
      <c r="C73" s="53" t="s">
        <v>259</v>
      </c>
      <c r="D73" s="53" t="s">
        <v>260</v>
      </c>
      <c r="E73" s="3">
        <f t="shared" si="9"/>
        <v>60882.709999999992</v>
      </c>
      <c r="F73" s="56">
        <v>0</v>
      </c>
      <c r="G73" s="56">
        <v>0</v>
      </c>
      <c r="H73" s="56">
        <v>0</v>
      </c>
      <c r="I73" s="56">
        <v>0</v>
      </c>
      <c r="J73" s="56">
        <v>0</v>
      </c>
      <c r="K73" s="56">
        <v>0</v>
      </c>
      <c r="L73" s="56">
        <v>0</v>
      </c>
      <c r="M73" s="56">
        <v>0</v>
      </c>
      <c r="N73" s="56">
        <v>0</v>
      </c>
      <c r="O73" s="56">
        <v>0</v>
      </c>
      <c r="P73" s="56">
        <v>37325.329999999994</v>
      </c>
      <c r="Q73" s="56">
        <v>0</v>
      </c>
      <c r="R73" s="56">
        <v>0</v>
      </c>
      <c r="S73" s="56">
        <v>0</v>
      </c>
      <c r="T73" s="56">
        <v>0</v>
      </c>
      <c r="U73" s="56">
        <v>0</v>
      </c>
      <c r="V73" s="56">
        <v>0</v>
      </c>
      <c r="W73" s="56">
        <v>0</v>
      </c>
      <c r="X73" s="56">
        <v>0</v>
      </c>
      <c r="Y73" s="56">
        <v>23557.379999999997</v>
      </c>
      <c r="Z73" s="56">
        <v>0</v>
      </c>
      <c r="AA73" s="56">
        <v>0</v>
      </c>
      <c r="AB73" s="56">
        <v>0</v>
      </c>
      <c r="AC73" s="56">
        <v>0</v>
      </c>
      <c r="AD73" s="56">
        <v>0</v>
      </c>
      <c r="AE73" s="56">
        <v>0</v>
      </c>
    </row>
    <row r="74" spans="2:31" ht="15.95" hidden="1" customHeight="1" outlineLevel="2">
      <c r="B74" s="53" t="s">
        <v>346</v>
      </c>
      <c r="C74" s="53" t="s">
        <v>261</v>
      </c>
      <c r="D74" s="53" t="s">
        <v>262</v>
      </c>
      <c r="E74" s="3">
        <f t="shared" si="9"/>
        <v>2709721.9200000004</v>
      </c>
      <c r="F74" s="56">
        <v>0</v>
      </c>
      <c r="G74" s="56">
        <v>0</v>
      </c>
      <c r="H74" s="56">
        <v>0</v>
      </c>
      <c r="I74" s="56">
        <v>0</v>
      </c>
      <c r="J74" s="56">
        <v>0</v>
      </c>
      <c r="K74" s="56">
        <v>0</v>
      </c>
      <c r="L74" s="56">
        <v>0</v>
      </c>
      <c r="M74" s="56">
        <v>0</v>
      </c>
      <c r="N74" s="56">
        <v>0</v>
      </c>
      <c r="O74" s="56">
        <v>0</v>
      </c>
      <c r="P74" s="56">
        <v>1645298.57</v>
      </c>
      <c r="Q74" s="56">
        <v>0</v>
      </c>
      <c r="R74" s="56">
        <v>0</v>
      </c>
      <c r="S74" s="56">
        <v>0</v>
      </c>
      <c r="T74" s="56">
        <v>0</v>
      </c>
      <c r="U74" s="56">
        <v>0</v>
      </c>
      <c r="V74" s="56">
        <v>0</v>
      </c>
      <c r="W74" s="56">
        <v>0</v>
      </c>
      <c r="X74" s="56">
        <v>873314.12000000011</v>
      </c>
      <c r="Y74" s="56">
        <v>0</v>
      </c>
      <c r="Z74" s="56">
        <v>0</v>
      </c>
      <c r="AA74" s="56">
        <v>191109.22999999998</v>
      </c>
      <c r="AB74" s="56">
        <v>0</v>
      </c>
      <c r="AC74" s="56">
        <v>0</v>
      </c>
      <c r="AD74" s="56">
        <v>0</v>
      </c>
      <c r="AE74" s="56">
        <v>0</v>
      </c>
    </row>
    <row r="75" spans="2:31" ht="15.95" hidden="1" customHeight="1" outlineLevel="2">
      <c r="B75" s="53" t="s">
        <v>346</v>
      </c>
      <c r="C75" s="53" t="s">
        <v>263</v>
      </c>
      <c r="D75" s="53" t="s">
        <v>264</v>
      </c>
      <c r="E75" s="3">
        <f t="shared" si="9"/>
        <v>58602.22</v>
      </c>
      <c r="F75" s="56">
        <v>0</v>
      </c>
      <c r="G75" s="56">
        <v>0</v>
      </c>
      <c r="H75" s="56">
        <v>0</v>
      </c>
      <c r="I75" s="56">
        <v>0</v>
      </c>
      <c r="J75" s="56">
        <v>0</v>
      </c>
      <c r="K75" s="56">
        <v>0</v>
      </c>
      <c r="L75" s="56">
        <v>0</v>
      </c>
      <c r="M75" s="56">
        <v>0</v>
      </c>
      <c r="N75" s="56">
        <v>0</v>
      </c>
      <c r="O75" s="56">
        <v>0</v>
      </c>
      <c r="P75" s="56">
        <v>0</v>
      </c>
      <c r="Q75" s="56">
        <v>0</v>
      </c>
      <c r="R75" s="56">
        <v>0</v>
      </c>
      <c r="S75" s="56">
        <v>0</v>
      </c>
      <c r="T75" s="56">
        <v>0</v>
      </c>
      <c r="U75" s="56">
        <v>0</v>
      </c>
      <c r="V75" s="56">
        <v>0</v>
      </c>
      <c r="W75" s="56">
        <v>0</v>
      </c>
      <c r="X75" s="56">
        <v>0</v>
      </c>
      <c r="Y75" s="56">
        <v>58602.22</v>
      </c>
      <c r="Z75" s="56">
        <v>0</v>
      </c>
      <c r="AA75" s="56">
        <v>0</v>
      </c>
      <c r="AB75" s="56">
        <v>0</v>
      </c>
      <c r="AC75" s="56">
        <v>0</v>
      </c>
      <c r="AD75" s="56">
        <v>0</v>
      </c>
      <c r="AE75" s="56">
        <v>0</v>
      </c>
    </row>
    <row r="76" spans="2:31" ht="15.95" hidden="1" customHeight="1" outlineLevel="2">
      <c r="B76" s="53" t="s">
        <v>346</v>
      </c>
      <c r="C76" s="53" t="s">
        <v>265</v>
      </c>
      <c r="D76" s="53" t="s">
        <v>266</v>
      </c>
      <c r="E76" s="3">
        <f t="shared" si="9"/>
        <v>2258957.16</v>
      </c>
      <c r="F76" s="56">
        <v>0</v>
      </c>
      <c r="G76" s="56">
        <v>0</v>
      </c>
      <c r="H76" s="56">
        <v>0</v>
      </c>
      <c r="I76" s="56">
        <v>0</v>
      </c>
      <c r="J76" s="56">
        <v>0</v>
      </c>
      <c r="K76" s="56">
        <v>0</v>
      </c>
      <c r="L76" s="56">
        <v>0</v>
      </c>
      <c r="M76" s="56">
        <v>0</v>
      </c>
      <c r="N76" s="56">
        <v>2090387.7000000002</v>
      </c>
      <c r="O76" s="56">
        <v>0</v>
      </c>
      <c r="P76" s="56">
        <v>0</v>
      </c>
      <c r="Q76" s="56">
        <v>0</v>
      </c>
      <c r="R76" s="56">
        <v>0</v>
      </c>
      <c r="S76" s="56">
        <v>0</v>
      </c>
      <c r="T76" s="56">
        <v>0</v>
      </c>
      <c r="U76" s="56">
        <v>0</v>
      </c>
      <c r="V76" s="56">
        <v>0</v>
      </c>
      <c r="W76" s="56">
        <v>0</v>
      </c>
      <c r="X76" s="56">
        <v>0</v>
      </c>
      <c r="Y76" s="56">
        <v>0</v>
      </c>
      <c r="Z76" s="56">
        <v>0</v>
      </c>
      <c r="AA76" s="56">
        <v>0</v>
      </c>
      <c r="AB76" s="56">
        <v>168569.46</v>
      </c>
      <c r="AC76" s="56">
        <v>0</v>
      </c>
      <c r="AD76" s="56">
        <v>0</v>
      </c>
      <c r="AE76" s="56">
        <v>0</v>
      </c>
    </row>
    <row r="77" spans="2:31" ht="15.95" hidden="1" customHeight="1" outlineLevel="2">
      <c r="B77" s="53" t="s">
        <v>346</v>
      </c>
      <c r="C77" s="53" t="s">
        <v>267</v>
      </c>
      <c r="D77" s="53" t="s">
        <v>268</v>
      </c>
      <c r="E77" s="3">
        <f t="shared" si="9"/>
        <v>112426.02</v>
      </c>
      <c r="F77" s="56">
        <v>0</v>
      </c>
      <c r="G77" s="56">
        <v>0</v>
      </c>
      <c r="H77" s="56">
        <v>0</v>
      </c>
      <c r="I77" s="56">
        <v>0</v>
      </c>
      <c r="J77" s="56">
        <v>0</v>
      </c>
      <c r="K77" s="56">
        <v>0</v>
      </c>
      <c r="L77" s="56">
        <v>0</v>
      </c>
      <c r="M77" s="56">
        <v>0</v>
      </c>
      <c r="N77" s="56">
        <v>0</v>
      </c>
      <c r="O77" s="56">
        <v>0</v>
      </c>
      <c r="P77" s="56">
        <v>0</v>
      </c>
      <c r="Q77" s="56">
        <v>0</v>
      </c>
      <c r="R77" s="56">
        <v>0</v>
      </c>
      <c r="S77" s="56">
        <v>0</v>
      </c>
      <c r="T77" s="56">
        <v>0</v>
      </c>
      <c r="U77" s="56">
        <v>0</v>
      </c>
      <c r="V77" s="56">
        <v>0</v>
      </c>
      <c r="W77" s="56">
        <v>0</v>
      </c>
      <c r="X77" s="56">
        <v>0</v>
      </c>
      <c r="Y77" s="56">
        <v>0</v>
      </c>
      <c r="Z77" s="56">
        <v>0</v>
      </c>
      <c r="AA77" s="56">
        <v>0</v>
      </c>
      <c r="AB77" s="56">
        <v>0</v>
      </c>
      <c r="AC77" s="56">
        <v>0</v>
      </c>
      <c r="AD77" s="56">
        <v>0</v>
      </c>
      <c r="AE77" s="56">
        <v>112426.02</v>
      </c>
    </row>
    <row r="78" spans="2:31" ht="15.95" hidden="1" customHeight="1" outlineLevel="2">
      <c r="B78" s="53" t="s">
        <v>346</v>
      </c>
      <c r="C78" s="53" t="s">
        <v>269</v>
      </c>
      <c r="D78" s="53" t="s">
        <v>270</v>
      </c>
      <c r="E78" s="3">
        <f t="shared" si="9"/>
        <v>629928.63</v>
      </c>
      <c r="F78" s="56">
        <v>0</v>
      </c>
      <c r="G78" s="56">
        <v>0</v>
      </c>
      <c r="H78" s="56">
        <v>0</v>
      </c>
      <c r="I78" s="56">
        <v>0</v>
      </c>
      <c r="J78" s="56">
        <v>0</v>
      </c>
      <c r="K78" s="56">
        <v>0</v>
      </c>
      <c r="L78" s="56">
        <v>0</v>
      </c>
      <c r="M78" s="56">
        <v>0</v>
      </c>
      <c r="N78" s="56">
        <v>133428.96</v>
      </c>
      <c r="O78" s="56">
        <v>0</v>
      </c>
      <c r="P78" s="56">
        <v>363490.67000000004</v>
      </c>
      <c r="Q78" s="56">
        <v>0</v>
      </c>
      <c r="R78" s="56">
        <v>0</v>
      </c>
      <c r="S78" s="56">
        <v>0</v>
      </c>
      <c r="T78" s="56">
        <v>0</v>
      </c>
      <c r="U78" s="56">
        <v>0</v>
      </c>
      <c r="V78" s="56">
        <v>0</v>
      </c>
      <c r="W78" s="56">
        <v>0</v>
      </c>
      <c r="X78" s="56">
        <v>48848.17</v>
      </c>
      <c r="Y78" s="56">
        <v>7905.25</v>
      </c>
      <c r="Z78" s="56">
        <v>0</v>
      </c>
      <c r="AA78" s="56">
        <v>12198.45</v>
      </c>
      <c r="AB78" s="56">
        <v>64057.13</v>
      </c>
      <c r="AC78" s="56">
        <v>0</v>
      </c>
      <c r="AD78" s="56">
        <v>0</v>
      </c>
      <c r="AE78" s="56">
        <v>0</v>
      </c>
    </row>
    <row r="79" spans="2:31" ht="15.95" hidden="1" customHeight="1" outlineLevel="2">
      <c r="B79" s="53" t="s">
        <v>346</v>
      </c>
      <c r="C79" s="53" t="s">
        <v>271</v>
      </c>
      <c r="D79" s="53" t="s">
        <v>272</v>
      </c>
      <c r="E79" s="3">
        <f t="shared" si="9"/>
        <v>22187.66</v>
      </c>
      <c r="F79" s="56">
        <v>0</v>
      </c>
      <c r="G79" s="56">
        <v>0</v>
      </c>
      <c r="H79" s="56">
        <v>0</v>
      </c>
      <c r="I79" s="56">
        <v>22187.66</v>
      </c>
      <c r="J79" s="56">
        <v>0</v>
      </c>
      <c r="K79" s="56">
        <v>0</v>
      </c>
      <c r="L79" s="56">
        <v>0</v>
      </c>
      <c r="M79" s="56">
        <v>0</v>
      </c>
      <c r="N79" s="56">
        <v>0</v>
      </c>
      <c r="O79" s="56">
        <v>0</v>
      </c>
      <c r="P79" s="56">
        <v>0</v>
      </c>
      <c r="Q79" s="56">
        <v>0</v>
      </c>
      <c r="R79" s="56">
        <v>0</v>
      </c>
      <c r="S79" s="56">
        <v>0</v>
      </c>
      <c r="T79" s="56">
        <v>0</v>
      </c>
      <c r="U79" s="56">
        <v>0</v>
      </c>
      <c r="V79" s="56">
        <v>0</v>
      </c>
      <c r="W79" s="56">
        <v>0</v>
      </c>
      <c r="X79" s="56">
        <v>0</v>
      </c>
      <c r="Y79" s="56">
        <v>0</v>
      </c>
      <c r="Z79" s="56">
        <v>0</v>
      </c>
      <c r="AA79" s="56">
        <v>0</v>
      </c>
      <c r="AB79" s="56">
        <v>0</v>
      </c>
      <c r="AC79" s="56">
        <v>0</v>
      </c>
      <c r="AD79" s="56">
        <v>0</v>
      </c>
      <c r="AE79" s="56">
        <v>0</v>
      </c>
    </row>
    <row r="80" spans="2:31" ht="15.95" hidden="1" customHeight="1" outlineLevel="2">
      <c r="B80" s="53" t="s">
        <v>346</v>
      </c>
      <c r="C80" s="53" t="s">
        <v>273</v>
      </c>
      <c r="D80" s="53" t="s">
        <v>274</v>
      </c>
      <c r="E80" s="3">
        <f t="shared" si="9"/>
        <v>692.51</v>
      </c>
      <c r="F80" s="56">
        <v>0</v>
      </c>
      <c r="G80" s="56">
        <v>0</v>
      </c>
      <c r="H80" s="56">
        <v>0</v>
      </c>
      <c r="I80" s="56">
        <v>0</v>
      </c>
      <c r="J80" s="56">
        <v>0</v>
      </c>
      <c r="K80" s="56">
        <v>0</v>
      </c>
      <c r="L80" s="56">
        <v>0</v>
      </c>
      <c r="M80" s="56">
        <v>0</v>
      </c>
      <c r="N80" s="56">
        <v>0</v>
      </c>
      <c r="O80" s="56">
        <v>0</v>
      </c>
      <c r="P80" s="56">
        <v>0</v>
      </c>
      <c r="Q80" s="56">
        <v>0</v>
      </c>
      <c r="R80" s="56">
        <v>0</v>
      </c>
      <c r="S80" s="56">
        <v>0</v>
      </c>
      <c r="T80" s="56">
        <v>0</v>
      </c>
      <c r="U80" s="56">
        <v>0</v>
      </c>
      <c r="V80" s="56">
        <v>0</v>
      </c>
      <c r="W80" s="56">
        <v>692.51</v>
      </c>
      <c r="X80" s="56">
        <v>0</v>
      </c>
      <c r="Y80" s="56">
        <v>0</v>
      </c>
      <c r="Z80" s="56">
        <v>0</v>
      </c>
      <c r="AA80" s="56">
        <v>0</v>
      </c>
      <c r="AB80" s="56">
        <v>0</v>
      </c>
      <c r="AC80" s="56">
        <v>0</v>
      </c>
      <c r="AD80" s="56">
        <v>0</v>
      </c>
      <c r="AE80" s="56">
        <v>0</v>
      </c>
    </row>
    <row r="81" spans="2:31" ht="15.95" hidden="1" customHeight="1" outlineLevel="2">
      <c r="B81" s="53" t="s">
        <v>346</v>
      </c>
      <c r="C81" s="53" t="s">
        <v>275</v>
      </c>
      <c r="D81" s="53" t="s">
        <v>276</v>
      </c>
      <c r="E81" s="3">
        <f t="shared" si="9"/>
        <v>3363.2300000000005</v>
      </c>
      <c r="F81" s="56">
        <v>0</v>
      </c>
      <c r="G81" s="56">
        <v>0</v>
      </c>
      <c r="H81" s="56">
        <v>3363.2300000000005</v>
      </c>
      <c r="I81" s="56">
        <v>0</v>
      </c>
      <c r="J81" s="56">
        <v>0</v>
      </c>
      <c r="K81" s="56">
        <v>0</v>
      </c>
      <c r="L81" s="56">
        <v>0</v>
      </c>
      <c r="M81" s="56">
        <v>0</v>
      </c>
      <c r="N81" s="56">
        <v>0</v>
      </c>
      <c r="O81" s="56">
        <v>0</v>
      </c>
      <c r="P81" s="56">
        <v>0</v>
      </c>
      <c r="Q81" s="56">
        <v>0</v>
      </c>
      <c r="R81" s="56">
        <v>0</v>
      </c>
      <c r="S81" s="56">
        <v>0</v>
      </c>
      <c r="T81" s="56">
        <v>0</v>
      </c>
      <c r="U81" s="56">
        <v>0</v>
      </c>
      <c r="V81" s="56">
        <v>0</v>
      </c>
      <c r="W81" s="56">
        <v>0</v>
      </c>
      <c r="X81" s="56">
        <v>0</v>
      </c>
      <c r="Y81" s="56">
        <v>0</v>
      </c>
      <c r="Z81" s="56">
        <v>0</v>
      </c>
      <c r="AA81" s="56">
        <v>0</v>
      </c>
      <c r="AB81" s="56">
        <v>0</v>
      </c>
      <c r="AC81" s="56">
        <v>0</v>
      </c>
      <c r="AD81" s="56">
        <v>0</v>
      </c>
      <c r="AE81" s="56">
        <v>0</v>
      </c>
    </row>
    <row r="82" spans="2:31" ht="15.95" hidden="1" customHeight="1" outlineLevel="2">
      <c r="B82" s="53" t="s">
        <v>346</v>
      </c>
      <c r="C82" s="53" t="s">
        <v>277</v>
      </c>
      <c r="D82" s="53" t="s">
        <v>278</v>
      </c>
      <c r="E82" s="3">
        <f t="shared" ref="E82:E111" si="10">SUM(F82:AE82)</f>
        <v>26616.97</v>
      </c>
      <c r="F82" s="56">
        <v>0</v>
      </c>
      <c r="G82" s="56">
        <v>0</v>
      </c>
      <c r="H82" s="56">
        <v>0</v>
      </c>
      <c r="I82" s="56">
        <v>0</v>
      </c>
      <c r="J82" s="56">
        <v>0</v>
      </c>
      <c r="K82" s="56">
        <v>0</v>
      </c>
      <c r="L82" s="56">
        <v>0</v>
      </c>
      <c r="M82" s="56">
        <v>0</v>
      </c>
      <c r="N82" s="56">
        <v>0</v>
      </c>
      <c r="O82" s="56">
        <v>0</v>
      </c>
      <c r="P82" s="56">
        <v>0</v>
      </c>
      <c r="Q82" s="56">
        <v>0</v>
      </c>
      <c r="R82" s="56">
        <v>0</v>
      </c>
      <c r="S82" s="56">
        <v>0</v>
      </c>
      <c r="T82" s="56">
        <v>0</v>
      </c>
      <c r="U82" s="56">
        <v>0</v>
      </c>
      <c r="V82" s="56">
        <v>0</v>
      </c>
      <c r="W82" s="56">
        <v>0</v>
      </c>
      <c r="X82" s="56">
        <v>0</v>
      </c>
      <c r="Y82" s="56">
        <v>0</v>
      </c>
      <c r="Z82" s="56">
        <v>26616.97</v>
      </c>
      <c r="AA82" s="56">
        <v>0</v>
      </c>
      <c r="AB82" s="56">
        <v>0</v>
      </c>
      <c r="AC82" s="56">
        <v>0</v>
      </c>
      <c r="AD82" s="56">
        <v>0</v>
      </c>
      <c r="AE82" s="56">
        <v>0</v>
      </c>
    </row>
    <row r="83" spans="2:31" ht="15.95" hidden="1" customHeight="1" outlineLevel="2">
      <c r="B83" s="53" t="s">
        <v>346</v>
      </c>
      <c r="C83" s="53" t="s">
        <v>280</v>
      </c>
      <c r="D83" s="53" t="s">
        <v>281</v>
      </c>
      <c r="E83" s="3">
        <f t="shared" si="10"/>
        <v>159877.84000000003</v>
      </c>
      <c r="F83" s="56">
        <v>0</v>
      </c>
      <c r="G83" s="56">
        <v>0</v>
      </c>
      <c r="H83" s="56">
        <v>159877.84000000003</v>
      </c>
      <c r="I83" s="56">
        <v>0</v>
      </c>
      <c r="J83" s="56">
        <v>0</v>
      </c>
      <c r="K83" s="56">
        <v>0</v>
      </c>
      <c r="L83" s="56">
        <v>0</v>
      </c>
      <c r="M83" s="56">
        <v>0</v>
      </c>
      <c r="N83" s="56">
        <v>0</v>
      </c>
      <c r="O83" s="56">
        <v>0</v>
      </c>
      <c r="P83" s="56">
        <v>0</v>
      </c>
      <c r="Q83" s="56">
        <v>0</v>
      </c>
      <c r="R83" s="56">
        <v>0</v>
      </c>
      <c r="S83" s="56">
        <v>0</v>
      </c>
      <c r="T83" s="56">
        <v>0</v>
      </c>
      <c r="U83" s="56">
        <v>0</v>
      </c>
      <c r="V83" s="56">
        <v>0</v>
      </c>
      <c r="W83" s="56">
        <v>0</v>
      </c>
      <c r="X83" s="56">
        <v>0</v>
      </c>
      <c r="Y83" s="56">
        <v>0</v>
      </c>
      <c r="Z83" s="56">
        <v>0</v>
      </c>
      <c r="AA83" s="56">
        <v>0</v>
      </c>
      <c r="AB83" s="56">
        <v>0</v>
      </c>
      <c r="AC83" s="56">
        <v>0</v>
      </c>
      <c r="AD83" s="56">
        <v>0</v>
      </c>
      <c r="AE83" s="56">
        <v>0</v>
      </c>
    </row>
    <row r="84" spans="2:31" ht="15.95" hidden="1" customHeight="1" outlineLevel="2">
      <c r="B84" s="53" t="s">
        <v>346</v>
      </c>
      <c r="C84" s="53" t="s">
        <v>284</v>
      </c>
      <c r="D84" s="53" t="s">
        <v>285</v>
      </c>
      <c r="E84" s="3">
        <f t="shared" si="10"/>
        <v>980781.49000000011</v>
      </c>
      <c r="F84" s="56">
        <v>0</v>
      </c>
      <c r="G84" s="56">
        <v>0</v>
      </c>
      <c r="H84" s="56">
        <v>0</v>
      </c>
      <c r="I84" s="56">
        <v>0</v>
      </c>
      <c r="J84" s="56">
        <v>0</v>
      </c>
      <c r="K84" s="56">
        <v>0</v>
      </c>
      <c r="L84" s="56">
        <v>0</v>
      </c>
      <c r="M84" s="56">
        <v>0</v>
      </c>
      <c r="N84" s="56">
        <v>912461.4800000001</v>
      </c>
      <c r="O84" s="56">
        <v>0</v>
      </c>
      <c r="P84" s="56">
        <v>0</v>
      </c>
      <c r="Q84" s="56">
        <v>0</v>
      </c>
      <c r="R84" s="56">
        <v>0</v>
      </c>
      <c r="S84" s="56">
        <v>0</v>
      </c>
      <c r="T84" s="56">
        <v>0</v>
      </c>
      <c r="U84" s="56">
        <v>0</v>
      </c>
      <c r="V84" s="56">
        <v>0</v>
      </c>
      <c r="W84" s="56">
        <v>0</v>
      </c>
      <c r="X84" s="56">
        <v>0</v>
      </c>
      <c r="Y84" s="56">
        <v>0</v>
      </c>
      <c r="Z84" s="56">
        <v>0</v>
      </c>
      <c r="AA84" s="56">
        <v>0</v>
      </c>
      <c r="AB84" s="56">
        <v>68320.009999999995</v>
      </c>
      <c r="AC84" s="56">
        <v>0</v>
      </c>
      <c r="AD84" s="56">
        <v>0</v>
      </c>
      <c r="AE84" s="56">
        <v>0</v>
      </c>
    </row>
    <row r="85" spans="2:31" ht="15.95" hidden="1" customHeight="1" outlineLevel="2">
      <c r="B85" s="53" t="s">
        <v>346</v>
      </c>
      <c r="C85" s="53" t="s">
        <v>287</v>
      </c>
      <c r="D85" s="53" t="s">
        <v>288</v>
      </c>
      <c r="E85" s="3">
        <f t="shared" si="10"/>
        <v>14604.59</v>
      </c>
      <c r="F85" s="56">
        <v>0</v>
      </c>
      <c r="G85" s="56">
        <v>0</v>
      </c>
      <c r="H85" s="56">
        <v>0</v>
      </c>
      <c r="I85" s="56">
        <v>14604.59</v>
      </c>
      <c r="J85" s="56">
        <v>0</v>
      </c>
      <c r="K85" s="56">
        <v>0</v>
      </c>
      <c r="L85" s="56">
        <v>0</v>
      </c>
      <c r="M85" s="56">
        <v>0</v>
      </c>
      <c r="N85" s="56">
        <v>0</v>
      </c>
      <c r="O85" s="56">
        <v>0</v>
      </c>
      <c r="P85" s="56">
        <v>0</v>
      </c>
      <c r="Q85" s="56">
        <v>0</v>
      </c>
      <c r="R85" s="56">
        <v>0</v>
      </c>
      <c r="S85" s="56">
        <v>0</v>
      </c>
      <c r="T85" s="56">
        <v>0</v>
      </c>
      <c r="U85" s="56">
        <v>0</v>
      </c>
      <c r="V85" s="56">
        <v>0</v>
      </c>
      <c r="W85" s="56">
        <v>0</v>
      </c>
      <c r="X85" s="56">
        <v>0</v>
      </c>
      <c r="Y85" s="56">
        <v>0</v>
      </c>
      <c r="Z85" s="56">
        <v>0</v>
      </c>
      <c r="AA85" s="56">
        <v>0</v>
      </c>
      <c r="AB85" s="56">
        <v>0</v>
      </c>
      <c r="AC85" s="56">
        <v>0</v>
      </c>
      <c r="AD85" s="56">
        <v>0</v>
      </c>
      <c r="AE85" s="56">
        <v>0</v>
      </c>
    </row>
    <row r="86" spans="2:31" ht="15.95" hidden="1" customHeight="1" outlineLevel="2">
      <c r="B86" s="53" t="s">
        <v>346</v>
      </c>
      <c r="C86" s="53" t="s">
        <v>289</v>
      </c>
      <c r="D86" s="53" t="s">
        <v>290</v>
      </c>
      <c r="E86" s="3">
        <f t="shared" si="10"/>
        <v>21802.2</v>
      </c>
      <c r="F86" s="56">
        <v>0</v>
      </c>
      <c r="G86" s="56">
        <v>0</v>
      </c>
      <c r="H86" s="56">
        <v>0</v>
      </c>
      <c r="I86" s="56">
        <v>0</v>
      </c>
      <c r="J86" s="56">
        <v>0</v>
      </c>
      <c r="K86" s="56">
        <v>0</v>
      </c>
      <c r="L86" s="56">
        <v>0</v>
      </c>
      <c r="M86" s="56">
        <v>0</v>
      </c>
      <c r="N86" s="56">
        <v>0</v>
      </c>
      <c r="O86" s="56">
        <v>0</v>
      </c>
      <c r="P86" s="56">
        <v>0</v>
      </c>
      <c r="Q86" s="56">
        <v>0</v>
      </c>
      <c r="R86" s="56">
        <v>0</v>
      </c>
      <c r="S86" s="56">
        <v>0</v>
      </c>
      <c r="T86" s="56">
        <v>0</v>
      </c>
      <c r="U86" s="56">
        <v>0</v>
      </c>
      <c r="V86" s="56">
        <v>0</v>
      </c>
      <c r="W86" s="56">
        <v>0</v>
      </c>
      <c r="X86" s="56">
        <v>0</v>
      </c>
      <c r="Y86" s="56">
        <v>21802.2</v>
      </c>
      <c r="Z86" s="56">
        <v>0</v>
      </c>
      <c r="AA86" s="56">
        <v>0</v>
      </c>
      <c r="AB86" s="56">
        <v>0</v>
      </c>
      <c r="AC86" s="56">
        <v>0</v>
      </c>
      <c r="AD86" s="56">
        <v>0</v>
      </c>
      <c r="AE86" s="56">
        <v>0</v>
      </c>
    </row>
    <row r="87" spans="2:31" ht="15.95" hidden="1" customHeight="1" outlineLevel="2">
      <c r="B87" s="53" t="s">
        <v>346</v>
      </c>
      <c r="C87" s="53" t="s">
        <v>291</v>
      </c>
      <c r="D87" s="53" t="s">
        <v>279</v>
      </c>
      <c r="E87" s="3">
        <f t="shared" si="10"/>
        <v>668906.51</v>
      </c>
      <c r="F87" s="56">
        <v>0</v>
      </c>
      <c r="G87" s="56">
        <v>126063</v>
      </c>
      <c r="H87" s="56">
        <v>0</v>
      </c>
      <c r="I87" s="56">
        <v>0</v>
      </c>
      <c r="J87" s="56">
        <v>0</v>
      </c>
      <c r="K87" s="56">
        <v>0</v>
      </c>
      <c r="L87" s="56">
        <v>0</v>
      </c>
      <c r="M87" s="56">
        <v>0</v>
      </c>
      <c r="N87" s="56">
        <v>0</v>
      </c>
      <c r="O87" s="56">
        <v>0</v>
      </c>
      <c r="P87" s="56">
        <v>0</v>
      </c>
      <c r="Q87" s="56">
        <v>0</v>
      </c>
      <c r="R87" s="56">
        <v>0</v>
      </c>
      <c r="S87" s="56">
        <v>0</v>
      </c>
      <c r="T87" s="56">
        <v>0</v>
      </c>
      <c r="U87" s="56">
        <v>0</v>
      </c>
      <c r="V87" s="56">
        <v>0</v>
      </c>
      <c r="W87" s="56">
        <v>0</v>
      </c>
      <c r="X87" s="56">
        <v>0</v>
      </c>
      <c r="Y87" s="56">
        <v>0</v>
      </c>
      <c r="Z87" s="56">
        <v>0</v>
      </c>
      <c r="AA87" s="56">
        <v>0</v>
      </c>
      <c r="AB87" s="56">
        <v>542843.51</v>
      </c>
      <c r="AC87" s="56">
        <v>0</v>
      </c>
      <c r="AD87" s="56">
        <v>0</v>
      </c>
      <c r="AE87" s="56">
        <v>0</v>
      </c>
    </row>
    <row r="88" spans="2:31" ht="15.95" hidden="1" customHeight="1" outlineLevel="2">
      <c r="B88" s="53" t="s">
        <v>346</v>
      </c>
      <c r="C88" s="53" t="s">
        <v>292</v>
      </c>
      <c r="D88" s="53" t="s">
        <v>282</v>
      </c>
      <c r="E88" s="3">
        <f t="shared" si="10"/>
        <v>57778.739999999991</v>
      </c>
      <c r="F88" s="56">
        <v>0</v>
      </c>
      <c r="G88" s="56">
        <v>0</v>
      </c>
      <c r="H88" s="56">
        <v>0</v>
      </c>
      <c r="I88" s="56">
        <v>0</v>
      </c>
      <c r="J88" s="56">
        <v>57778.739999999991</v>
      </c>
      <c r="K88" s="56">
        <v>0</v>
      </c>
      <c r="L88" s="56">
        <v>0</v>
      </c>
      <c r="M88" s="56">
        <v>0</v>
      </c>
      <c r="N88" s="56">
        <v>0</v>
      </c>
      <c r="O88" s="56">
        <v>0</v>
      </c>
      <c r="P88" s="56">
        <v>0</v>
      </c>
      <c r="Q88" s="56">
        <v>0</v>
      </c>
      <c r="R88" s="56">
        <v>0</v>
      </c>
      <c r="S88" s="56">
        <v>0</v>
      </c>
      <c r="T88" s="56">
        <v>0</v>
      </c>
      <c r="U88" s="56">
        <v>0</v>
      </c>
      <c r="V88" s="56">
        <v>0</v>
      </c>
      <c r="W88" s="56">
        <v>0</v>
      </c>
      <c r="X88" s="56">
        <v>0</v>
      </c>
      <c r="Y88" s="56">
        <v>0</v>
      </c>
      <c r="Z88" s="56">
        <v>0</v>
      </c>
      <c r="AA88" s="56">
        <v>0</v>
      </c>
      <c r="AB88" s="56">
        <v>0</v>
      </c>
      <c r="AC88" s="56">
        <v>0</v>
      </c>
      <c r="AD88" s="56">
        <v>0</v>
      </c>
      <c r="AE88" s="56">
        <v>0</v>
      </c>
    </row>
    <row r="89" spans="2:31" ht="15.95" hidden="1" customHeight="1" outlineLevel="2">
      <c r="B89" s="53" t="s">
        <v>346</v>
      </c>
      <c r="C89" s="53" t="s">
        <v>293</v>
      </c>
      <c r="D89" s="53" t="s">
        <v>283</v>
      </c>
      <c r="E89" s="3">
        <f t="shared" si="10"/>
        <v>57081.45</v>
      </c>
      <c r="F89" s="56">
        <v>0</v>
      </c>
      <c r="G89" s="56">
        <v>0</v>
      </c>
      <c r="H89" s="56">
        <v>0</v>
      </c>
      <c r="I89" s="56">
        <v>0</v>
      </c>
      <c r="J89" s="56">
        <v>57081.45</v>
      </c>
      <c r="K89" s="56">
        <v>0</v>
      </c>
      <c r="L89" s="56">
        <v>0</v>
      </c>
      <c r="M89" s="56">
        <v>0</v>
      </c>
      <c r="N89" s="56">
        <v>0</v>
      </c>
      <c r="O89" s="56">
        <v>0</v>
      </c>
      <c r="P89" s="56">
        <v>0</v>
      </c>
      <c r="Q89" s="56">
        <v>0</v>
      </c>
      <c r="R89" s="56">
        <v>0</v>
      </c>
      <c r="S89" s="56">
        <v>0</v>
      </c>
      <c r="T89" s="56">
        <v>0</v>
      </c>
      <c r="U89" s="56">
        <v>0</v>
      </c>
      <c r="V89" s="56">
        <v>0</v>
      </c>
      <c r="W89" s="56">
        <v>0</v>
      </c>
      <c r="X89" s="56">
        <v>0</v>
      </c>
      <c r="Y89" s="56">
        <v>0</v>
      </c>
      <c r="Z89" s="56">
        <v>0</v>
      </c>
      <c r="AA89" s="56">
        <v>0</v>
      </c>
      <c r="AB89" s="56">
        <v>0</v>
      </c>
      <c r="AC89" s="56">
        <v>0</v>
      </c>
      <c r="AD89" s="56">
        <v>0</v>
      </c>
      <c r="AE89" s="56">
        <v>0</v>
      </c>
    </row>
    <row r="90" spans="2:31" ht="15.95" hidden="1" customHeight="1" outlineLevel="2">
      <c r="B90" s="53" t="s">
        <v>346</v>
      </c>
      <c r="C90" s="53" t="s">
        <v>294</v>
      </c>
      <c r="D90" s="53" t="s">
        <v>295</v>
      </c>
      <c r="E90" s="3">
        <f t="shared" si="10"/>
        <v>74389.990000000005</v>
      </c>
      <c r="F90" s="56">
        <v>0</v>
      </c>
      <c r="G90" s="56">
        <v>0</v>
      </c>
      <c r="H90" s="56">
        <v>0</v>
      </c>
      <c r="I90" s="56">
        <v>74389.990000000005</v>
      </c>
      <c r="J90" s="56">
        <v>0</v>
      </c>
      <c r="K90" s="56">
        <v>0</v>
      </c>
      <c r="L90" s="56">
        <v>0</v>
      </c>
      <c r="M90" s="56">
        <v>0</v>
      </c>
      <c r="N90" s="56">
        <v>0</v>
      </c>
      <c r="O90" s="56">
        <v>0</v>
      </c>
      <c r="P90" s="56">
        <v>0</v>
      </c>
      <c r="Q90" s="56">
        <v>0</v>
      </c>
      <c r="R90" s="56">
        <v>0</v>
      </c>
      <c r="S90" s="56">
        <v>0</v>
      </c>
      <c r="T90" s="56">
        <v>0</v>
      </c>
      <c r="U90" s="56">
        <v>0</v>
      </c>
      <c r="V90" s="56">
        <v>0</v>
      </c>
      <c r="W90" s="56">
        <v>0</v>
      </c>
      <c r="X90" s="56">
        <v>0</v>
      </c>
      <c r="Y90" s="56">
        <v>0</v>
      </c>
      <c r="Z90" s="56">
        <v>0</v>
      </c>
      <c r="AA90" s="56">
        <v>0</v>
      </c>
      <c r="AB90" s="56">
        <v>0</v>
      </c>
      <c r="AC90" s="56">
        <v>0</v>
      </c>
      <c r="AD90" s="56">
        <v>0</v>
      </c>
      <c r="AE90" s="56">
        <v>0</v>
      </c>
    </row>
    <row r="91" spans="2:31" ht="15.95" hidden="1" customHeight="1" outlineLevel="2">
      <c r="B91" s="53" t="s">
        <v>346</v>
      </c>
      <c r="C91" s="53" t="s">
        <v>296</v>
      </c>
      <c r="D91" s="53" t="s">
        <v>297</v>
      </c>
      <c r="E91" s="3">
        <f t="shared" si="10"/>
        <v>28001.739999999998</v>
      </c>
      <c r="F91" s="56">
        <v>0</v>
      </c>
      <c r="G91" s="56">
        <v>0</v>
      </c>
      <c r="H91" s="56">
        <v>0</v>
      </c>
      <c r="I91" s="56">
        <v>0</v>
      </c>
      <c r="J91" s="56">
        <v>0</v>
      </c>
      <c r="K91" s="56">
        <v>0</v>
      </c>
      <c r="L91" s="56">
        <v>0</v>
      </c>
      <c r="M91" s="56">
        <v>0</v>
      </c>
      <c r="N91" s="56">
        <v>0</v>
      </c>
      <c r="O91" s="56">
        <v>0</v>
      </c>
      <c r="P91" s="56">
        <v>0</v>
      </c>
      <c r="Q91" s="56">
        <v>0</v>
      </c>
      <c r="R91" s="56">
        <v>0</v>
      </c>
      <c r="S91" s="56">
        <v>0</v>
      </c>
      <c r="T91" s="56">
        <v>0</v>
      </c>
      <c r="U91" s="56">
        <v>0</v>
      </c>
      <c r="V91" s="56">
        <v>0</v>
      </c>
      <c r="W91" s="56">
        <v>0</v>
      </c>
      <c r="X91" s="56">
        <v>0</v>
      </c>
      <c r="Y91" s="56">
        <v>0</v>
      </c>
      <c r="Z91" s="56">
        <v>28001.739999999998</v>
      </c>
      <c r="AA91" s="56">
        <v>0</v>
      </c>
      <c r="AB91" s="56">
        <v>0</v>
      </c>
      <c r="AC91" s="56">
        <v>0</v>
      </c>
      <c r="AD91" s="56">
        <v>0</v>
      </c>
      <c r="AE91" s="56">
        <v>0</v>
      </c>
    </row>
    <row r="92" spans="2:31" ht="15.95" hidden="1" customHeight="1" outlineLevel="2">
      <c r="B92" s="53" t="s">
        <v>346</v>
      </c>
      <c r="C92" s="53" t="s">
        <v>298</v>
      </c>
      <c r="D92" s="53" t="s">
        <v>299</v>
      </c>
      <c r="E92" s="3">
        <f t="shared" si="10"/>
        <v>5625.08</v>
      </c>
      <c r="F92" s="56">
        <v>0</v>
      </c>
      <c r="G92" s="56">
        <v>0</v>
      </c>
      <c r="H92" s="56">
        <v>0</v>
      </c>
      <c r="I92" s="56">
        <v>0</v>
      </c>
      <c r="J92" s="56">
        <v>0</v>
      </c>
      <c r="K92" s="56">
        <v>0</v>
      </c>
      <c r="L92" s="56">
        <v>0</v>
      </c>
      <c r="M92" s="56">
        <v>0</v>
      </c>
      <c r="N92" s="56">
        <v>0</v>
      </c>
      <c r="O92" s="56">
        <v>0</v>
      </c>
      <c r="P92" s="56">
        <v>0</v>
      </c>
      <c r="Q92" s="56">
        <v>0</v>
      </c>
      <c r="R92" s="56">
        <v>0</v>
      </c>
      <c r="S92" s="56">
        <v>0</v>
      </c>
      <c r="T92" s="56">
        <v>0</v>
      </c>
      <c r="U92" s="56">
        <v>0</v>
      </c>
      <c r="V92" s="56">
        <v>0</v>
      </c>
      <c r="W92" s="56">
        <v>0</v>
      </c>
      <c r="X92" s="56">
        <v>0</v>
      </c>
      <c r="Y92" s="56">
        <v>5625.08</v>
      </c>
      <c r="Z92" s="56">
        <v>0</v>
      </c>
      <c r="AA92" s="56">
        <v>0</v>
      </c>
      <c r="AB92" s="56">
        <v>0</v>
      </c>
      <c r="AC92" s="56">
        <v>0</v>
      </c>
      <c r="AD92" s="56">
        <v>0</v>
      </c>
      <c r="AE92" s="56">
        <v>0</v>
      </c>
    </row>
    <row r="93" spans="2:31" ht="15.95" hidden="1" customHeight="1" outlineLevel="2">
      <c r="B93" s="53" t="s">
        <v>346</v>
      </c>
      <c r="C93" s="53" t="s">
        <v>300</v>
      </c>
      <c r="D93" s="53" t="s">
        <v>301</v>
      </c>
      <c r="E93" s="3">
        <f t="shared" si="10"/>
        <v>733.72</v>
      </c>
      <c r="F93" s="56">
        <v>0</v>
      </c>
      <c r="G93" s="56">
        <v>0</v>
      </c>
      <c r="H93" s="56">
        <v>0</v>
      </c>
      <c r="I93" s="56">
        <v>0</v>
      </c>
      <c r="J93" s="56">
        <v>0</v>
      </c>
      <c r="K93" s="56">
        <v>474.79999999999995</v>
      </c>
      <c r="L93" s="56">
        <v>0</v>
      </c>
      <c r="M93" s="56">
        <v>0</v>
      </c>
      <c r="N93" s="56">
        <v>0</v>
      </c>
      <c r="O93" s="56">
        <v>0</v>
      </c>
      <c r="P93" s="56">
        <v>0</v>
      </c>
      <c r="Q93" s="56">
        <v>0</v>
      </c>
      <c r="R93" s="56">
        <v>0</v>
      </c>
      <c r="S93" s="56">
        <v>0</v>
      </c>
      <c r="T93" s="56">
        <v>0</v>
      </c>
      <c r="U93" s="56">
        <v>0</v>
      </c>
      <c r="V93" s="56">
        <v>0</v>
      </c>
      <c r="W93" s="56">
        <v>0</v>
      </c>
      <c r="X93" s="56">
        <v>258.92</v>
      </c>
      <c r="Y93" s="56">
        <v>0</v>
      </c>
      <c r="Z93" s="56">
        <v>0</v>
      </c>
      <c r="AA93" s="56">
        <v>0</v>
      </c>
      <c r="AB93" s="56">
        <v>0</v>
      </c>
      <c r="AC93" s="56">
        <v>0</v>
      </c>
      <c r="AD93" s="56">
        <v>0</v>
      </c>
      <c r="AE93" s="56">
        <v>0</v>
      </c>
    </row>
    <row r="94" spans="2:31" ht="15.95" hidden="1" customHeight="1" outlineLevel="2">
      <c r="B94" s="53" t="s">
        <v>346</v>
      </c>
      <c r="C94" s="53" t="s">
        <v>303</v>
      </c>
      <c r="D94" s="53" t="s">
        <v>286</v>
      </c>
      <c r="E94" s="3">
        <f t="shared" si="10"/>
        <v>21647.850000000002</v>
      </c>
      <c r="F94" s="56">
        <v>76.39</v>
      </c>
      <c r="G94" s="56">
        <v>813.43</v>
      </c>
      <c r="H94" s="56">
        <v>316.34000000000003</v>
      </c>
      <c r="I94" s="56">
        <v>0</v>
      </c>
      <c r="J94" s="56">
        <v>0</v>
      </c>
      <c r="K94" s="56">
        <v>0</v>
      </c>
      <c r="L94" s="56">
        <v>0</v>
      </c>
      <c r="M94" s="56">
        <v>0</v>
      </c>
      <c r="N94" s="56">
        <v>447.57</v>
      </c>
      <c r="O94" s="56">
        <v>0</v>
      </c>
      <c r="P94" s="56">
        <v>0</v>
      </c>
      <c r="Q94" s="56">
        <v>0</v>
      </c>
      <c r="R94" s="56">
        <v>0</v>
      </c>
      <c r="S94" s="56">
        <v>0</v>
      </c>
      <c r="T94" s="56">
        <v>0</v>
      </c>
      <c r="U94" s="56">
        <v>0</v>
      </c>
      <c r="V94" s="56">
        <v>0</v>
      </c>
      <c r="W94" s="56">
        <v>0</v>
      </c>
      <c r="X94" s="56">
        <v>0</v>
      </c>
      <c r="Y94" s="56">
        <v>169.09</v>
      </c>
      <c r="Z94" s="56">
        <v>160.57</v>
      </c>
      <c r="AA94" s="56">
        <v>0</v>
      </c>
      <c r="AB94" s="56">
        <v>19225.650000000001</v>
      </c>
      <c r="AC94" s="56">
        <v>438.80999999999995</v>
      </c>
      <c r="AD94" s="56">
        <v>0</v>
      </c>
      <c r="AE94" s="56">
        <v>0</v>
      </c>
    </row>
    <row r="95" spans="2:31" ht="15.95" hidden="1" customHeight="1" outlineLevel="2">
      <c r="B95" s="53" t="s">
        <v>346</v>
      </c>
      <c r="C95" s="53" t="s">
        <v>304</v>
      </c>
      <c r="D95" s="53" t="s">
        <v>302</v>
      </c>
      <c r="E95" s="3">
        <f t="shared" si="10"/>
        <v>226740.78999999998</v>
      </c>
      <c r="F95" s="56">
        <v>0</v>
      </c>
      <c r="G95" s="56">
        <v>0</v>
      </c>
      <c r="H95" s="56">
        <v>0</v>
      </c>
      <c r="I95" s="56">
        <v>1052.5199999999998</v>
      </c>
      <c r="J95" s="56">
        <v>3077.6100000000006</v>
      </c>
      <c r="K95" s="56">
        <v>216.73000000000002</v>
      </c>
      <c r="L95" s="56">
        <v>133855.1</v>
      </c>
      <c r="M95" s="56">
        <v>0</v>
      </c>
      <c r="N95" s="56">
        <v>0</v>
      </c>
      <c r="O95" s="56">
        <v>1856.19</v>
      </c>
      <c r="P95" s="56">
        <v>0</v>
      </c>
      <c r="Q95" s="56">
        <v>2909.41</v>
      </c>
      <c r="R95" s="56">
        <v>2818.7200000000007</v>
      </c>
      <c r="S95" s="56">
        <v>0</v>
      </c>
      <c r="T95" s="56">
        <v>7905.5199999999995</v>
      </c>
      <c r="U95" s="56">
        <v>29062.14</v>
      </c>
      <c r="V95" s="56">
        <v>1242.68</v>
      </c>
      <c r="W95" s="56">
        <v>20697.87</v>
      </c>
      <c r="X95" s="56">
        <v>7319.38</v>
      </c>
      <c r="Y95" s="56">
        <v>5801.9299999999994</v>
      </c>
      <c r="Z95" s="56">
        <v>0</v>
      </c>
      <c r="AA95" s="56">
        <v>8924.99</v>
      </c>
      <c r="AB95" s="56">
        <v>0</v>
      </c>
      <c r="AC95" s="56">
        <v>0</v>
      </c>
      <c r="AD95" s="56">
        <v>0</v>
      </c>
      <c r="AE95" s="56">
        <v>0</v>
      </c>
    </row>
    <row r="96" spans="2:31" ht="15.95" hidden="1" customHeight="1" outlineLevel="2">
      <c r="B96" s="53" t="s">
        <v>346</v>
      </c>
      <c r="C96" s="53" t="s">
        <v>305</v>
      </c>
      <c r="D96" s="53" t="s">
        <v>306</v>
      </c>
      <c r="E96" s="3">
        <f t="shared" si="10"/>
        <v>7466.869999999999</v>
      </c>
      <c r="F96" s="56">
        <v>0</v>
      </c>
      <c r="G96" s="56">
        <v>0</v>
      </c>
      <c r="H96" s="56">
        <v>0</v>
      </c>
      <c r="I96" s="56">
        <v>0</v>
      </c>
      <c r="J96" s="56">
        <v>0</v>
      </c>
      <c r="K96" s="56">
        <v>0.05</v>
      </c>
      <c r="L96" s="56">
        <v>0</v>
      </c>
      <c r="M96" s="56">
        <v>0</v>
      </c>
      <c r="N96" s="56">
        <v>0</v>
      </c>
      <c r="O96" s="56">
        <v>1637.31</v>
      </c>
      <c r="P96" s="56">
        <v>0</v>
      </c>
      <c r="Q96" s="56">
        <v>2519.5</v>
      </c>
      <c r="R96" s="56">
        <v>0</v>
      </c>
      <c r="S96" s="56">
        <v>0</v>
      </c>
      <c r="T96" s="56">
        <v>0</v>
      </c>
      <c r="U96" s="56">
        <v>0</v>
      </c>
      <c r="V96" s="56">
        <v>1096.1799999999998</v>
      </c>
      <c r="W96" s="56">
        <v>0</v>
      </c>
      <c r="X96" s="56">
        <v>2213.83</v>
      </c>
      <c r="Y96" s="56">
        <v>0</v>
      </c>
      <c r="Z96" s="56">
        <v>0</v>
      </c>
      <c r="AA96" s="56">
        <v>0</v>
      </c>
      <c r="AB96" s="56">
        <v>0</v>
      </c>
      <c r="AC96" s="56">
        <v>0</v>
      </c>
      <c r="AD96" s="56">
        <v>0</v>
      </c>
      <c r="AE96" s="56">
        <v>0</v>
      </c>
    </row>
    <row r="97" spans="1:31" ht="15.95" hidden="1" customHeight="1" outlineLevel="2">
      <c r="B97" s="53" t="s">
        <v>346</v>
      </c>
      <c r="C97" s="53" t="s">
        <v>307</v>
      </c>
      <c r="D97" s="53" t="s">
        <v>308</v>
      </c>
      <c r="E97" s="3">
        <f t="shared" si="10"/>
        <v>137860.03999999998</v>
      </c>
      <c r="F97" s="56">
        <v>0</v>
      </c>
      <c r="G97" s="56">
        <v>0</v>
      </c>
      <c r="H97" s="56">
        <v>0</v>
      </c>
      <c r="I97" s="56">
        <v>0</v>
      </c>
      <c r="J97" s="56">
        <v>18176.609999999997</v>
      </c>
      <c r="K97" s="56">
        <v>0</v>
      </c>
      <c r="L97" s="56">
        <v>0</v>
      </c>
      <c r="M97" s="56">
        <v>0</v>
      </c>
      <c r="N97" s="56">
        <v>0</v>
      </c>
      <c r="O97" s="56">
        <v>0</v>
      </c>
      <c r="P97" s="56">
        <v>0</v>
      </c>
      <c r="Q97" s="56">
        <v>0</v>
      </c>
      <c r="R97" s="56">
        <v>16636.45</v>
      </c>
      <c r="S97" s="56">
        <v>0</v>
      </c>
      <c r="T97" s="56">
        <v>18354.269999999997</v>
      </c>
      <c r="U97" s="56">
        <v>73642.62</v>
      </c>
      <c r="V97" s="56">
        <v>0</v>
      </c>
      <c r="W97" s="56">
        <v>0</v>
      </c>
      <c r="X97" s="56">
        <v>0</v>
      </c>
      <c r="Y97" s="56">
        <v>0</v>
      </c>
      <c r="Z97" s="56">
        <v>0</v>
      </c>
      <c r="AA97" s="56">
        <v>11050.09</v>
      </c>
      <c r="AB97" s="56">
        <v>0</v>
      </c>
      <c r="AC97" s="56">
        <v>0</v>
      </c>
      <c r="AD97" s="56">
        <v>0</v>
      </c>
      <c r="AE97" s="56">
        <v>0</v>
      </c>
    </row>
    <row r="98" spans="1:31" ht="15.95" hidden="1" customHeight="1" outlineLevel="2">
      <c r="B98" s="53" t="s">
        <v>346</v>
      </c>
      <c r="C98" s="53" t="s">
        <v>309</v>
      </c>
      <c r="D98" s="53" t="s">
        <v>310</v>
      </c>
      <c r="E98" s="3">
        <f t="shared" si="10"/>
        <v>64217.34</v>
      </c>
      <c r="F98" s="56">
        <v>0</v>
      </c>
      <c r="G98" s="56">
        <v>0</v>
      </c>
      <c r="H98" s="56">
        <v>0</v>
      </c>
      <c r="I98" s="56">
        <v>64217.34</v>
      </c>
      <c r="J98" s="56">
        <v>0</v>
      </c>
      <c r="K98" s="56">
        <v>0</v>
      </c>
      <c r="L98" s="56">
        <v>0</v>
      </c>
      <c r="M98" s="56">
        <v>0</v>
      </c>
      <c r="N98" s="56">
        <v>0</v>
      </c>
      <c r="O98" s="56">
        <v>0</v>
      </c>
      <c r="P98" s="56">
        <v>0</v>
      </c>
      <c r="Q98" s="56">
        <v>0</v>
      </c>
      <c r="R98" s="56">
        <v>0</v>
      </c>
      <c r="S98" s="56">
        <v>0</v>
      </c>
      <c r="T98" s="56">
        <v>0</v>
      </c>
      <c r="U98" s="56">
        <v>0</v>
      </c>
      <c r="V98" s="56">
        <v>0</v>
      </c>
      <c r="W98" s="56">
        <v>0</v>
      </c>
      <c r="X98" s="56">
        <v>0</v>
      </c>
      <c r="Y98" s="56">
        <v>0</v>
      </c>
      <c r="Z98" s="56">
        <v>0</v>
      </c>
      <c r="AA98" s="56">
        <v>0</v>
      </c>
      <c r="AB98" s="56">
        <v>0</v>
      </c>
      <c r="AC98" s="56">
        <v>0</v>
      </c>
      <c r="AD98" s="56">
        <v>0</v>
      </c>
      <c r="AE98" s="56">
        <v>0</v>
      </c>
    </row>
    <row r="99" spans="1:31" ht="15.95" hidden="1" customHeight="1" outlineLevel="2">
      <c r="B99" s="53" t="s">
        <v>346</v>
      </c>
      <c r="C99" s="53" t="s">
        <v>311</v>
      </c>
      <c r="D99" s="53" t="s">
        <v>312</v>
      </c>
      <c r="E99" s="3">
        <f t="shared" si="10"/>
        <v>1389471.6900000002</v>
      </c>
      <c r="F99" s="56">
        <v>0</v>
      </c>
      <c r="G99" s="56">
        <v>0</v>
      </c>
      <c r="H99" s="56">
        <v>0</v>
      </c>
      <c r="I99" s="56">
        <v>0</v>
      </c>
      <c r="J99" s="56">
        <v>227919.97</v>
      </c>
      <c r="K99" s="56">
        <v>0</v>
      </c>
      <c r="L99" s="56">
        <v>632779.19000000006</v>
      </c>
      <c r="M99" s="56">
        <v>0</v>
      </c>
      <c r="N99" s="56">
        <v>0</v>
      </c>
      <c r="O99" s="56">
        <v>0</v>
      </c>
      <c r="P99" s="56">
        <v>0</v>
      </c>
      <c r="Q99" s="56">
        <v>0</v>
      </c>
      <c r="R99" s="56">
        <v>174525.18</v>
      </c>
      <c r="S99" s="56">
        <v>0</v>
      </c>
      <c r="T99" s="56">
        <v>86960.59</v>
      </c>
      <c r="U99" s="56">
        <v>1512.58</v>
      </c>
      <c r="V99" s="56">
        <v>0</v>
      </c>
      <c r="W99" s="56">
        <v>86291.14</v>
      </c>
      <c r="X99" s="56">
        <v>0</v>
      </c>
      <c r="Y99" s="56">
        <v>57478.02</v>
      </c>
      <c r="Z99" s="56">
        <v>0</v>
      </c>
      <c r="AA99" s="56">
        <v>122005.01999999999</v>
      </c>
      <c r="AB99" s="56">
        <v>0</v>
      </c>
      <c r="AC99" s="56">
        <v>0</v>
      </c>
      <c r="AD99" s="56">
        <v>0</v>
      </c>
      <c r="AE99" s="56">
        <v>0</v>
      </c>
    </row>
    <row r="100" spans="1:31" ht="15.95" hidden="1" customHeight="1" outlineLevel="2">
      <c r="B100" s="53" t="s">
        <v>346</v>
      </c>
      <c r="C100" s="53" t="s">
        <v>313</v>
      </c>
      <c r="D100" s="53" t="s">
        <v>314</v>
      </c>
      <c r="E100" s="3">
        <f t="shared" si="10"/>
        <v>2051882.16</v>
      </c>
      <c r="F100" s="56">
        <v>0</v>
      </c>
      <c r="G100" s="56">
        <v>0</v>
      </c>
      <c r="H100" s="56">
        <v>0</v>
      </c>
      <c r="I100" s="56">
        <v>0</v>
      </c>
      <c r="J100" s="56">
        <v>36435.01</v>
      </c>
      <c r="K100" s="56">
        <v>0</v>
      </c>
      <c r="L100" s="56">
        <v>459631.04</v>
      </c>
      <c r="M100" s="56">
        <v>0</v>
      </c>
      <c r="N100" s="56">
        <v>0</v>
      </c>
      <c r="O100" s="56">
        <v>0</v>
      </c>
      <c r="P100" s="56">
        <v>0</v>
      </c>
      <c r="Q100" s="56">
        <v>0</v>
      </c>
      <c r="R100" s="56">
        <v>0</v>
      </c>
      <c r="S100" s="56">
        <v>0</v>
      </c>
      <c r="T100" s="56">
        <v>173322.00000000003</v>
      </c>
      <c r="U100" s="56">
        <v>1382494.1099999999</v>
      </c>
      <c r="V100" s="56">
        <v>0</v>
      </c>
      <c r="W100" s="56">
        <v>0</v>
      </c>
      <c r="X100" s="56">
        <v>0</v>
      </c>
      <c r="Y100" s="56">
        <v>0</v>
      </c>
      <c r="Z100" s="56">
        <v>0</v>
      </c>
      <c r="AA100" s="56">
        <v>0</v>
      </c>
      <c r="AB100" s="56">
        <v>0</v>
      </c>
      <c r="AC100" s="56">
        <v>0</v>
      </c>
      <c r="AD100" s="56">
        <v>0</v>
      </c>
      <c r="AE100" s="56">
        <v>0</v>
      </c>
    </row>
    <row r="101" spans="1:31" ht="15.95" hidden="1" customHeight="1" outlineLevel="2">
      <c r="B101" s="53" t="s">
        <v>346</v>
      </c>
      <c r="C101" s="53" t="s">
        <v>315</v>
      </c>
      <c r="D101" s="53" t="s">
        <v>316</v>
      </c>
      <c r="E101" s="3">
        <f t="shared" si="10"/>
        <v>6171030.209999999</v>
      </c>
      <c r="F101" s="56">
        <v>0</v>
      </c>
      <c r="G101" s="56">
        <v>0</v>
      </c>
      <c r="H101" s="56">
        <v>0</v>
      </c>
      <c r="I101" s="56">
        <v>0</v>
      </c>
      <c r="J101" s="56">
        <v>464063.17000000004</v>
      </c>
      <c r="K101" s="56">
        <v>0</v>
      </c>
      <c r="L101" s="56">
        <v>1968400.0399999996</v>
      </c>
      <c r="M101" s="56">
        <v>0</v>
      </c>
      <c r="N101" s="56">
        <v>0</v>
      </c>
      <c r="O101" s="56">
        <v>0</v>
      </c>
      <c r="P101" s="56">
        <v>0</v>
      </c>
      <c r="Q101" s="56">
        <v>0</v>
      </c>
      <c r="R101" s="56">
        <v>302349.49</v>
      </c>
      <c r="S101" s="56">
        <v>0</v>
      </c>
      <c r="T101" s="56">
        <v>479458.32999999996</v>
      </c>
      <c r="U101" s="56">
        <v>2624957.58</v>
      </c>
      <c r="V101" s="56">
        <v>0</v>
      </c>
      <c r="W101" s="56">
        <v>20778.71</v>
      </c>
      <c r="X101" s="56">
        <v>0</v>
      </c>
      <c r="Y101" s="56">
        <v>99603.27</v>
      </c>
      <c r="Z101" s="56">
        <v>0</v>
      </c>
      <c r="AA101" s="56">
        <v>211419.62</v>
      </c>
      <c r="AB101" s="56">
        <v>0</v>
      </c>
      <c r="AC101" s="56">
        <v>0</v>
      </c>
      <c r="AD101" s="56">
        <v>0</v>
      </c>
      <c r="AE101" s="56">
        <v>0</v>
      </c>
    </row>
    <row r="102" spans="1:31" ht="15.95" hidden="1" customHeight="1" outlineLevel="2">
      <c r="B102" s="53" t="s">
        <v>346</v>
      </c>
      <c r="C102" s="53" t="s">
        <v>317</v>
      </c>
      <c r="D102" s="53" t="s">
        <v>318</v>
      </c>
      <c r="E102" s="3">
        <f t="shared" si="10"/>
        <v>11823022.23</v>
      </c>
      <c r="F102" s="56">
        <v>0</v>
      </c>
      <c r="G102" s="56">
        <v>0</v>
      </c>
      <c r="H102" s="56">
        <v>0</v>
      </c>
      <c r="I102" s="56">
        <v>0</v>
      </c>
      <c r="J102" s="56">
        <v>0</v>
      </c>
      <c r="K102" s="56">
        <v>826666.6100000001</v>
      </c>
      <c r="L102" s="56">
        <v>3734127.7599999993</v>
      </c>
      <c r="M102" s="56">
        <v>0</v>
      </c>
      <c r="N102" s="56">
        <v>0</v>
      </c>
      <c r="O102" s="56">
        <v>697335.42999999993</v>
      </c>
      <c r="P102" s="56">
        <v>3393387.2499999995</v>
      </c>
      <c r="Q102" s="56">
        <v>183563.92</v>
      </c>
      <c r="R102" s="56">
        <v>0</v>
      </c>
      <c r="S102" s="56">
        <v>0</v>
      </c>
      <c r="T102" s="56">
        <v>0</v>
      </c>
      <c r="U102" s="56">
        <v>0</v>
      </c>
      <c r="V102" s="56">
        <v>123421.8</v>
      </c>
      <c r="W102" s="56">
        <v>1750212.73</v>
      </c>
      <c r="X102" s="56">
        <v>796490.22</v>
      </c>
      <c r="Y102" s="56">
        <v>0</v>
      </c>
      <c r="Z102" s="56">
        <v>0</v>
      </c>
      <c r="AA102" s="56">
        <v>0</v>
      </c>
      <c r="AB102" s="56">
        <v>0</v>
      </c>
      <c r="AC102" s="56">
        <v>0</v>
      </c>
      <c r="AD102" s="56">
        <v>317816.51</v>
      </c>
      <c r="AE102" s="56">
        <v>0</v>
      </c>
    </row>
    <row r="103" spans="1:31" ht="15.95" hidden="1" customHeight="1" outlineLevel="2">
      <c r="B103" s="53" t="s">
        <v>346</v>
      </c>
      <c r="C103" s="53" t="s">
        <v>319</v>
      </c>
      <c r="D103" s="53" t="s">
        <v>320</v>
      </c>
      <c r="E103" s="3">
        <f t="shared" si="10"/>
        <v>1809500.94</v>
      </c>
      <c r="F103" s="56">
        <v>0</v>
      </c>
      <c r="G103" s="56">
        <v>0</v>
      </c>
      <c r="H103" s="56">
        <v>0</v>
      </c>
      <c r="I103" s="56">
        <v>0</v>
      </c>
      <c r="J103" s="56">
        <v>0</v>
      </c>
      <c r="K103" s="56">
        <v>177580.25999999995</v>
      </c>
      <c r="L103" s="56">
        <v>499878.59</v>
      </c>
      <c r="M103" s="56">
        <v>0</v>
      </c>
      <c r="N103" s="56">
        <v>0</v>
      </c>
      <c r="O103" s="56">
        <v>25895.34</v>
      </c>
      <c r="P103" s="56">
        <v>705303.37</v>
      </c>
      <c r="Q103" s="56">
        <v>41724.660000000003</v>
      </c>
      <c r="R103" s="56">
        <v>0</v>
      </c>
      <c r="S103" s="56">
        <v>0</v>
      </c>
      <c r="T103" s="56">
        <v>0</v>
      </c>
      <c r="U103" s="56">
        <v>0</v>
      </c>
      <c r="V103" s="56">
        <v>25331.71</v>
      </c>
      <c r="W103" s="56">
        <v>172676.47</v>
      </c>
      <c r="X103" s="56">
        <v>154210.99999999997</v>
      </c>
      <c r="Y103" s="56">
        <v>0</v>
      </c>
      <c r="Z103" s="56">
        <v>0</v>
      </c>
      <c r="AA103" s="56">
        <v>0</v>
      </c>
      <c r="AB103" s="56">
        <v>0</v>
      </c>
      <c r="AC103" s="56">
        <v>0</v>
      </c>
      <c r="AD103" s="56">
        <v>6899.54</v>
      </c>
      <c r="AE103" s="56">
        <v>0</v>
      </c>
    </row>
    <row r="104" spans="1:31" ht="15.95" hidden="1" customHeight="1" outlineLevel="2">
      <c r="B104" s="53" t="s">
        <v>346</v>
      </c>
      <c r="C104" s="53" t="s">
        <v>321</v>
      </c>
      <c r="D104" s="53" t="s">
        <v>322</v>
      </c>
      <c r="E104" s="3">
        <f t="shared" si="10"/>
        <v>178763.40000000002</v>
      </c>
      <c r="F104" s="56">
        <v>0</v>
      </c>
      <c r="G104" s="56">
        <v>0</v>
      </c>
      <c r="H104" s="56">
        <v>0</v>
      </c>
      <c r="I104" s="56">
        <v>0</v>
      </c>
      <c r="J104" s="56">
        <v>0</v>
      </c>
      <c r="K104" s="56">
        <v>0</v>
      </c>
      <c r="L104" s="56">
        <v>0</v>
      </c>
      <c r="M104" s="56">
        <v>0</v>
      </c>
      <c r="N104" s="56">
        <v>0</v>
      </c>
      <c r="O104" s="56">
        <v>0</v>
      </c>
      <c r="P104" s="56">
        <v>0</v>
      </c>
      <c r="Q104" s="56">
        <v>0</v>
      </c>
      <c r="R104" s="56">
        <v>0</v>
      </c>
      <c r="S104" s="56">
        <v>0</v>
      </c>
      <c r="T104" s="56">
        <v>0</v>
      </c>
      <c r="U104" s="56">
        <v>0</v>
      </c>
      <c r="V104" s="56">
        <v>0</v>
      </c>
      <c r="W104" s="56">
        <v>0</v>
      </c>
      <c r="X104" s="56">
        <v>0</v>
      </c>
      <c r="Y104" s="56">
        <v>0</v>
      </c>
      <c r="Z104" s="56">
        <v>0</v>
      </c>
      <c r="AA104" s="56">
        <v>0</v>
      </c>
      <c r="AB104" s="56">
        <v>0</v>
      </c>
      <c r="AC104" s="56">
        <v>0</v>
      </c>
      <c r="AD104" s="56">
        <v>0</v>
      </c>
      <c r="AE104" s="56">
        <v>178763.40000000002</v>
      </c>
    </row>
    <row r="105" spans="1:31" ht="15.95" hidden="1" customHeight="1" outlineLevel="2">
      <c r="B105" s="53" t="s">
        <v>346</v>
      </c>
      <c r="C105" s="53" t="s">
        <v>323</v>
      </c>
      <c r="D105" s="53" t="s">
        <v>324</v>
      </c>
      <c r="E105" s="3">
        <f t="shared" si="10"/>
        <v>101792.45999999999</v>
      </c>
      <c r="F105" s="56">
        <v>0</v>
      </c>
      <c r="G105" s="56">
        <v>0</v>
      </c>
      <c r="H105" s="56">
        <v>0</v>
      </c>
      <c r="I105" s="56">
        <v>0</v>
      </c>
      <c r="J105" s="56">
        <v>0</v>
      </c>
      <c r="K105" s="56">
        <v>0</v>
      </c>
      <c r="L105" s="56">
        <v>0</v>
      </c>
      <c r="M105" s="56">
        <v>0</v>
      </c>
      <c r="N105" s="56">
        <v>0</v>
      </c>
      <c r="O105" s="56">
        <v>0</v>
      </c>
      <c r="P105" s="56">
        <v>0</v>
      </c>
      <c r="Q105" s="56">
        <v>0</v>
      </c>
      <c r="R105" s="56">
        <v>101792.45999999999</v>
      </c>
      <c r="S105" s="56">
        <v>0</v>
      </c>
      <c r="T105" s="56">
        <v>0</v>
      </c>
      <c r="U105" s="56">
        <v>0</v>
      </c>
      <c r="V105" s="56">
        <v>0</v>
      </c>
      <c r="W105" s="56">
        <v>0</v>
      </c>
      <c r="X105" s="56">
        <v>0</v>
      </c>
      <c r="Y105" s="56">
        <v>0</v>
      </c>
      <c r="Z105" s="56">
        <v>0</v>
      </c>
      <c r="AA105" s="56">
        <v>0</v>
      </c>
      <c r="AB105" s="56">
        <v>0</v>
      </c>
      <c r="AC105" s="56">
        <v>0</v>
      </c>
      <c r="AD105" s="56">
        <v>0</v>
      </c>
      <c r="AE105" s="56">
        <v>0</v>
      </c>
    </row>
    <row r="106" spans="1:31" ht="15.95" hidden="1" customHeight="1" outlineLevel="2">
      <c r="B106" s="53" t="s">
        <v>346</v>
      </c>
      <c r="C106" s="53" t="s">
        <v>325</v>
      </c>
      <c r="D106" s="53" t="s">
        <v>326</v>
      </c>
      <c r="E106" s="3">
        <f t="shared" si="10"/>
        <v>275027.32999999996</v>
      </c>
      <c r="F106" s="56">
        <v>0</v>
      </c>
      <c r="G106" s="56">
        <v>0</v>
      </c>
      <c r="H106" s="56">
        <v>0</v>
      </c>
      <c r="I106" s="56">
        <v>0</v>
      </c>
      <c r="J106" s="56">
        <v>0</v>
      </c>
      <c r="K106" s="56">
        <v>3542.59</v>
      </c>
      <c r="L106" s="56">
        <v>74676.299999999988</v>
      </c>
      <c r="M106" s="56">
        <v>0</v>
      </c>
      <c r="N106" s="56">
        <v>0</v>
      </c>
      <c r="O106" s="56">
        <v>0</v>
      </c>
      <c r="P106" s="56">
        <v>0</v>
      </c>
      <c r="Q106" s="56">
        <v>0</v>
      </c>
      <c r="R106" s="56">
        <v>0</v>
      </c>
      <c r="S106" s="56">
        <v>0</v>
      </c>
      <c r="T106" s="56">
        <v>0</v>
      </c>
      <c r="U106" s="56">
        <v>0</v>
      </c>
      <c r="V106" s="56">
        <v>0</v>
      </c>
      <c r="W106" s="56">
        <v>196808.44</v>
      </c>
      <c r="X106" s="56">
        <v>0</v>
      </c>
      <c r="Y106" s="56">
        <v>0</v>
      </c>
      <c r="Z106" s="56">
        <v>0</v>
      </c>
      <c r="AA106" s="56">
        <v>0</v>
      </c>
      <c r="AB106" s="56">
        <v>0</v>
      </c>
      <c r="AC106" s="56">
        <v>0</v>
      </c>
      <c r="AD106" s="56">
        <v>0</v>
      </c>
      <c r="AE106" s="56">
        <v>0</v>
      </c>
    </row>
    <row r="107" spans="1:31" ht="15.95" hidden="1" customHeight="1" outlineLevel="2">
      <c r="B107" s="53" t="s">
        <v>346</v>
      </c>
      <c r="C107" s="53" t="s">
        <v>331</v>
      </c>
      <c r="D107" s="53" t="s">
        <v>332</v>
      </c>
      <c r="E107" s="3">
        <f t="shared" si="10"/>
        <v>9823.94</v>
      </c>
      <c r="F107" s="56">
        <v>0</v>
      </c>
      <c r="G107" s="56">
        <v>0</v>
      </c>
      <c r="H107" s="56">
        <v>0</v>
      </c>
      <c r="I107" s="56">
        <v>0</v>
      </c>
      <c r="J107" s="56">
        <v>0</v>
      </c>
      <c r="K107" s="56">
        <v>0</v>
      </c>
      <c r="L107" s="56">
        <v>0</v>
      </c>
      <c r="M107" s="56">
        <v>0</v>
      </c>
      <c r="N107" s="56">
        <v>0</v>
      </c>
      <c r="O107" s="56">
        <v>0</v>
      </c>
      <c r="P107" s="56">
        <v>0</v>
      </c>
      <c r="Q107" s="56">
        <v>0</v>
      </c>
      <c r="R107" s="56">
        <v>0</v>
      </c>
      <c r="S107" s="56">
        <v>0</v>
      </c>
      <c r="T107" s="56">
        <v>0</v>
      </c>
      <c r="U107" s="56">
        <v>0</v>
      </c>
      <c r="V107" s="56">
        <v>0</v>
      </c>
      <c r="W107" s="56">
        <v>0</v>
      </c>
      <c r="X107" s="56">
        <v>0</v>
      </c>
      <c r="Y107" s="56">
        <v>9823.94</v>
      </c>
      <c r="Z107" s="56">
        <v>0</v>
      </c>
      <c r="AA107" s="56">
        <v>0</v>
      </c>
      <c r="AB107" s="56">
        <v>0</v>
      </c>
      <c r="AC107" s="56">
        <v>0</v>
      </c>
      <c r="AD107" s="56">
        <v>0</v>
      </c>
      <c r="AE107" s="56">
        <v>0</v>
      </c>
    </row>
    <row r="108" spans="1:31" ht="15.95" hidden="1" customHeight="1" outlineLevel="2">
      <c r="B108" s="53" t="s">
        <v>346</v>
      </c>
      <c r="C108" s="53" t="s">
        <v>333</v>
      </c>
      <c r="D108" s="53" t="s">
        <v>334</v>
      </c>
      <c r="E108" s="3">
        <f t="shared" si="10"/>
        <v>2434.06</v>
      </c>
      <c r="F108" s="56">
        <v>0</v>
      </c>
      <c r="G108" s="56">
        <v>0</v>
      </c>
      <c r="H108" s="56">
        <v>0</v>
      </c>
      <c r="I108" s="56">
        <v>0</v>
      </c>
      <c r="J108" s="56">
        <v>0</v>
      </c>
      <c r="K108" s="56">
        <v>0</v>
      </c>
      <c r="L108" s="56">
        <v>0</v>
      </c>
      <c r="M108" s="56">
        <v>0</v>
      </c>
      <c r="N108" s="56">
        <v>0</v>
      </c>
      <c r="O108" s="56">
        <v>0</v>
      </c>
      <c r="P108" s="56">
        <v>0</v>
      </c>
      <c r="Q108" s="56">
        <v>0</v>
      </c>
      <c r="R108" s="56">
        <v>0</v>
      </c>
      <c r="S108" s="56">
        <v>0</v>
      </c>
      <c r="T108" s="56">
        <v>0</v>
      </c>
      <c r="U108" s="56">
        <v>0</v>
      </c>
      <c r="V108" s="56">
        <v>0</v>
      </c>
      <c r="W108" s="56">
        <v>0</v>
      </c>
      <c r="X108" s="56">
        <v>0</v>
      </c>
      <c r="Y108" s="56">
        <v>2434.06</v>
      </c>
      <c r="Z108" s="56">
        <v>0</v>
      </c>
      <c r="AA108" s="56">
        <v>0</v>
      </c>
      <c r="AB108" s="56">
        <v>0</v>
      </c>
      <c r="AC108" s="56">
        <v>0</v>
      </c>
      <c r="AD108" s="56">
        <v>0</v>
      </c>
      <c r="AE108" s="56">
        <v>0</v>
      </c>
    </row>
    <row r="109" spans="1:31" ht="15.95" hidden="1" customHeight="1" outlineLevel="2">
      <c r="B109" s="53" t="s">
        <v>346</v>
      </c>
      <c r="C109" s="53" t="s">
        <v>335</v>
      </c>
      <c r="D109" s="53" t="s">
        <v>336</v>
      </c>
      <c r="E109" s="3">
        <f t="shared" si="10"/>
        <v>87470.01</v>
      </c>
      <c r="F109" s="56">
        <v>0</v>
      </c>
      <c r="G109" s="56">
        <v>0</v>
      </c>
      <c r="H109" s="56">
        <v>0</v>
      </c>
      <c r="I109" s="56">
        <v>0</v>
      </c>
      <c r="J109" s="56">
        <v>5555.1</v>
      </c>
      <c r="K109" s="56">
        <v>0</v>
      </c>
      <c r="L109" s="56">
        <v>27531.47</v>
      </c>
      <c r="M109" s="56">
        <v>0</v>
      </c>
      <c r="N109" s="56">
        <v>0</v>
      </c>
      <c r="O109" s="56">
        <v>0</v>
      </c>
      <c r="P109" s="56">
        <v>0</v>
      </c>
      <c r="Q109" s="56">
        <v>0</v>
      </c>
      <c r="R109" s="56">
        <v>7532.380000000001</v>
      </c>
      <c r="S109" s="56">
        <v>0</v>
      </c>
      <c r="T109" s="56">
        <v>5515.62</v>
      </c>
      <c r="U109" s="56">
        <v>48.35</v>
      </c>
      <c r="V109" s="56">
        <v>0</v>
      </c>
      <c r="W109" s="56">
        <v>20148.419999999998</v>
      </c>
      <c r="X109" s="56">
        <v>0</v>
      </c>
      <c r="Y109" s="56">
        <v>12341.36</v>
      </c>
      <c r="Z109" s="56">
        <v>0</v>
      </c>
      <c r="AA109" s="56">
        <v>8797.3100000000013</v>
      </c>
      <c r="AB109" s="56">
        <v>0</v>
      </c>
      <c r="AC109" s="56">
        <v>0</v>
      </c>
      <c r="AD109" s="56">
        <v>0</v>
      </c>
      <c r="AE109" s="56">
        <v>0</v>
      </c>
    </row>
    <row r="110" spans="1:31" ht="15.95" hidden="1" customHeight="1" outlineLevel="2">
      <c r="B110" s="53" t="s">
        <v>346</v>
      </c>
      <c r="C110" s="53" t="s">
        <v>337</v>
      </c>
      <c r="D110" s="53" t="s">
        <v>338</v>
      </c>
      <c r="E110" s="3">
        <f t="shared" si="10"/>
        <v>70402.600000000006</v>
      </c>
      <c r="F110" s="56">
        <v>0</v>
      </c>
      <c r="G110" s="56">
        <v>0</v>
      </c>
      <c r="H110" s="56">
        <v>0</v>
      </c>
      <c r="I110" s="56">
        <v>0</v>
      </c>
      <c r="J110" s="56">
        <v>854.57999999999993</v>
      </c>
      <c r="K110" s="56">
        <v>0</v>
      </c>
      <c r="L110" s="56">
        <v>15147.29</v>
      </c>
      <c r="M110" s="56">
        <v>0</v>
      </c>
      <c r="N110" s="56">
        <v>0</v>
      </c>
      <c r="O110" s="56">
        <v>0</v>
      </c>
      <c r="P110" s="56">
        <v>0</v>
      </c>
      <c r="Q110" s="56">
        <v>0</v>
      </c>
      <c r="R110" s="56">
        <v>0</v>
      </c>
      <c r="S110" s="56">
        <v>0</v>
      </c>
      <c r="T110" s="56">
        <v>1959.93</v>
      </c>
      <c r="U110" s="56">
        <v>52440.800000000003</v>
      </c>
      <c r="V110" s="56">
        <v>0</v>
      </c>
      <c r="W110" s="56">
        <v>0</v>
      </c>
      <c r="X110" s="56">
        <v>0</v>
      </c>
      <c r="Y110" s="56">
        <v>0</v>
      </c>
      <c r="Z110" s="56">
        <v>0</v>
      </c>
      <c r="AA110" s="56">
        <v>0</v>
      </c>
      <c r="AB110" s="56">
        <v>0</v>
      </c>
      <c r="AC110" s="56">
        <v>0</v>
      </c>
      <c r="AD110" s="56">
        <v>0</v>
      </c>
      <c r="AE110" s="56">
        <v>0</v>
      </c>
    </row>
    <row r="111" spans="1:31" ht="15.95" hidden="1" customHeight="1" outlineLevel="2">
      <c r="B111" s="53" t="s">
        <v>346</v>
      </c>
      <c r="C111" s="53" t="s">
        <v>339</v>
      </c>
      <c r="D111" s="53" t="s">
        <v>340</v>
      </c>
      <c r="E111" s="3">
        <f t="shared" si="10"/>
        <v>354092.19</v>
      </c>
      <c r="F111" s="56">
        <v>735.38</v>
      </c>
      <c r="G111" s="56">
        <v>7168.94</v>
      </c>
      <c r="H111" s="56">
        <v>2857.1899999999991</v>
      </c>
      <c r="I111" s="56">
        <v>0</v>
      </c>
      <c r="J111" s="56">
        <v>0</v>
      </c>
      <c r="K111" s="56">
        <v>0</v>
      </c>
      <c r="L111" s="56">
        <v>0</v>
      </c>
      <c r="M111" s="56">
        <v>0</v>
      </c>
      <c r="N111" s="56">
        <v>108941.88</v>
      </c>
      <c r="O111" s="56">
        <v>0</v>
      </c>
      <c r="P111" s="56">
        <v>0</v>
      </c>
      <c r="Q111" s="56">
        <v>0</v>
      </c>
      <c r="R111" s="56">
        <v>0</v>
      </c>
      <c r="S111" s="56">
        <v>0</v>
      </c>
      <c r="T111" s="56">
        <v>0</v>
      </c>
      <c r="U111" s="56">
        <v>0</v>
      </c>
      <c r="V111" s="56">
        <v>0</v>
      </c>
      <c r="W111" s="56">
        <v>0</v>
      </c>
      <c r="X111" s="56">
        <v>0</v>
      </c>
      <c r="Y111" s="56">
        <v>0</v>
      </c>
      <c r="Z111" s="56">
        <v>0</v>
      </c>
      <c r="AA111" s="56">
        <v>0</v>
      </c>
      <c r="AB111" s="56">
        <v>196947.3</v>
      </c>
      <c r="AC111" s="56">
        <v>27585.79</v>
      </c>
      <c r="AD111" s="56">
        <v>0</v>
      </c>
      <c r="AE111" s="56">
        <v>9855.7099999999991</v>
      </c>
    </row>
    <row r="112" spans="1:31" ht="15.95" customHeight="1" outlineLevel="1" collapsed="1">
      <c r="A112" s="44">
        <v>20</v>
      </c>
      <c r="B112" s="52" t="s">
        <v>360</v>
      </c>
      <c r="D112" s="19" t="s">
        <v>2</v>
      </c>
      <c r="E112" s="3">
        <f t="shared" ref="E112:AE112" si="11">SUBTOTAL(9,E50:E111)</f>
        <v>71599250.480000004</v>
      </c>
      <c r="F112" s="56">
        <f t="shared" si="11"/>
        <v>298698.99999999994</v>
      </c>
      <c r="G112" s="56">
        <f t="shared" si="11"/>
        <v>200453.05</v>
      </c>
      <c r="H112" s="56">
        <f t="shared" si="11"/>
        <v>192106.83000000002</v>
      </c>
      <c r="I112" s="56">
        <f t="shared" si="11"/>
        <v>404284.43000000005</v>
      </c>
      <c r="J112" s="56">
        <f t="shared" si="11"/>
        <v>1542150.7600000002</v>
      </c>
      <c r="K112" s="56">
        <f t="shared" si="11"/>
        <v>1152093.6500000001</v>
      </c>
      <c r="L112" s="56">
        <f t="shared" si="11"/>
        <v>22463902.589999996</v>
      </c>
      <c r="M112" s="56">
        <f t="shared" si="11"/>
        <v>0</v>
      </c>
      <c r="N112" s="56">
        <f t="shared" si="11"/>
        <v>5023614.9100000011</v>
      </c>
      <c r="O112" s="56">
        <f t="shared" si="11"/>
        <v>860727.61999999988</v>
      </c>
      <c r="P112" s="56">
        <f t="shared" si="11"/>
        <v>7826384.0799999991</v>
      </c>
      <c r="Q112" s="56">
        <f t="shared" si="11"/>
        <v>451110.37</v>
      </c>
      <c r="R112" s="56">
        <f t="shared" si="11"/>
        <v>843573.61</v>
      </c>
      <c r="S112" s="56">
        <f t="shared" si="11"/>
        <v>1832.76</v>
      </c>
      <c r="T112" s="56">
        <f t="shared" si="11"/>
        <v>1058926.7100000002</v>
      </c>
      <c r="U112" s="56">
        <f t="shared" si="11"/>
        <v>17890986.780000001</v>
      </c>
      <c r="V112" s="56">
        <f t="shared" si="11"/>
        <v>176455.74</v>
      </c>
      <c r="W112" s="56">
        <f t="shared" si="11"/>
        <v>3458997.79</v>
      </c>
      <c r="X112" s="56">
        <f t="shared" si="11"/>
        <v>2201695.8299999996</v>
      </c>
      <c r="Y112" s="56">
        <f t="shared" si="11"/>
        <v>1097916.4300000002</v>
      </c>
      <c r="Z112" s="56">
        <f t="shared" si="11"/>
        <v>95316.81</v>
      </c>
      <c r="AA112" s="56">
        <f t="shared" si="11"/>
        <v>739737.49000000011</v>
      </c>
      <c r="AB112" s="56">
        <f t="shared" si="11"/>
        <v>2821759.0399999996</v>
      </c>
      <c r="AC112" s="56">
        <f t="shared" si="11"/>
        <v>97478.63</v>
      </c>
      <c r="AD112" s="56">
        <f t="shared" si="11"/>
        <v>398000.44</v>
      </c>
      <c r="AE112" s="56">
        <f t="shared" si="11"/>
        <v>301045.13000000006</v>
      </c>
    </row>
    <row r="113" spans="2:31" ht="15.95" hidden="1" customHeight="1" outlineLevel="2">
      <c r="B113" s="53" t="s">
        <v>347</v>
      </c>
      <c r="C113" s="53" t="s">
        <v>191</v>
      </c>
      <c r="D113" s="53" t="s">
        <v>192</v>
      </c>
      <c r="E113" s="3">
        <f t="shared" ref="E113:E138" si="12">SUM(F113:AE113)</f>
        <v>96420.93</v>
      </c>
      <c r="F113" s="56">
        <v>11623.01</v>
      </c>
      <c r="G113" s="56">
        <v>0</v>
      </c>
      <c r="H113" s="56">
        <v>0</v>
      </c>
      <c r="I113" s="56">
        <v>0</v>
      </c>
      <c r="J113" s="56">
        <v>0</v>
      </c>
      <c r="K113" s="56">
        <v>0</v>
      </c>
      <c r="L113" s="56">
        <v>0</v>
      </c>
      <c r="M113" s="56">
        <v>0</v>
      </c>
      <c r="N113" s="56">
        <v>0</v>
      </c>
      <c r="O113" s="56">
        <v>0</v>
      </c>
      <c r="P113" s="56">
        <v>0</v>
      </c>
      <c r="Q113" s="56">
        <v>0</v>
      </c>
      <c r="R113" s="56">
        <v>0</v>
      </c>
      <c r="S113" s="56">
        <v>0</v>
      </c>
      <c r="T113" s="56">
        <v>0</v>
      </c>
      <c r="U113" s="56">
        <v>0</v>
      </c>
      <c r="V113" s="56">
        <v>0</v>
      </c>
      <c r="W113" s="56">
        <v>0</v>
      </c>
      <c r="X113" s="56">
        <v>0</v>
      </c>
      <c r="Y113" s="56">
        <v>0</v>
      </c>
      <c r="Z113" s="56">
        <v>0</v>
      </c>
      <c r="AA113" s="56">
        <v>0</v>
      </c>
      <c r="AB113" s="56">
        <v>84797.92</v>
      </c>
      <c r="AC113" s="56">
        <v>0</v>
      </c>
      <c r="AD113" s="56">
        <v>0</v>
      </c>
      <c r="AE113" s="56">
        <v>0</v>
      </c>
    </row>
    <row r="114" spans="2:31" ht="15.95" hidden="1" customHeight="1" outlineLevel="2">
      <c r="B114" s="53" t="s">
        <v>347</v>
      </c>
      <c r="C114" s="53" t="s">
        <v>193</v>
      </c>
      <c r="D114" s="53" t="s">
        <v>194</v>
      </c>
      <c r="E114" s="3">
        <f t="shared" si="12"/>
        <v>0</v>
      </c>
      <c r="F114" s="56">
        <v>0</v>
      </c>
      <c r="G114" s="56">
        <v>0</v>
      </c>
      <c r="H114" s="56">
        <v>0</v>
      </c>
      <c r="I114" s="56">
        <v>0</v>
      </c>
      <c r="J114" s="56">
        <v>0</v>
      </c>
      <c r="K114" s="56">
        <v>0</v>
      </c>
      <c r="L114" s="56">
        <v>0</v>
      </c>
      <c r="M114" s="56">
        <v>0</v>
      </c>
      <c r="N114" s="56">
        <v>0</v>
      </c>
      <c r="O114" s="56">
        <v>0</v>
      </c>
      <c r="P114" s="56">
        <v>0</v>
      </c>
      <c r="Q114" s="56">
        <v>0</v>
      </c>
      <c r="R114" s="56">
        <v>0</v>
      </c>
      <c r="S114" s="56">
        <v>0</v>
      </c>
      <c r="T114" s="56">
        <v>0</v>
      </c>
      <c r="U114" s="56">
        <v>0</v>
      </c>
      <c r="V114" s="56">
        <v>0</v>
      </c>
      <c r="W114" s="56">
        <v>0</v>
      </c>
      <c r="X114" s="56">
        <v>0</v>
      </c>
      <c r="Y114" s="56">
        <v>0</v>
      </c>
      <c r="Z114" s="56">
        <v>0</v>
      </c>
      <c r="AA114" s="56">
        <v>0</v>
      </c>
      <c r="AB114" s="56">
        <v>0</v>
      </c>
      <c r="AC114" s="56">
        <v>0</v>
      </c>
      <c r="AD114" s="56">
        <v>0</v>
      </c>
      <c r="AE114" s="56">
        <v>0</v>
      </c>
    </row>
    <row r="115" spans="2:31" ht="15.95" hidden="1" customHeight="1" outlineLevel="2">
      <c r="B115" s="53" t="s">
        <v>347</v>
      </c>
      <c r="C115" s="53" t="s">
        <v>195</v>
      </c>
      <c r="D115" s="53" t="s">
        <v>196</v>
      </c>
      <c r="E115" s="3">
        <f t="shared" si="12"/>
        <v>0</v>
      </c>
      <c r="F115" s="56">
        <v>0</v>
      </c>
      <c r="G115" s="56">
        <v>0</v>
      </c>
      <c r="H115" s="56">
        <v>0</v>
      </c>
      <c r="I115" s="56">
        <v>0</v>
      </c>
      <c r="J115" s="56">
        <v>0</v>
      </c>
      <c r="K115" s="56">
        <v>0</v>
      </c>
      <c r="L115" s="56">
        <v>0</v>
      </c>
      <c r="M115" s="56">
        <v>0</v>
      </c>
      <c r="N115" s="56">
        <v>0</v>
      </c>
      <c r="O115" s="56">
        <v>0</v>
      </c>
      <c r="P115" s="56">
        <v>0</v>
      </c>
      <c r="Q115" s="56">
        <v>0</v>
      </c>
      <c r="R115" s="56">
        <v>0</v>
      </c>
      <c r="S115" s="56">
        <v>0</v>
      </c>
      <c r="T115" s="56">
        <v>0</v>
      </c>
      <c r="U115" s="56">
        <v>0</v>
      </c>
      <c r="V115" s="56">
        <v>0</v>
      </c>
      <c r="W115" s="56">
        <v>0</v>
      </c>
      <c r="X115" s="56">
        <v>0</v>
      </c>
      <c r="Y115" s="56">
        <v>0</v>
      </c>
      <c r="Z115" s="56">
        <v>0</v>
      </c>
      <c r="AA115" s="56">
        <v>0</v>
      </c>
      <c r="AB115" s="56">
        <v>0</v>
      </c>
      <c r="AC115" s="56">
        <v>0</v>
      </c>
      <c r="AD115" s="56">
        <v>0</v>
      </c>
      <c r="AE115" s="56">
        <v>0</v>
      </c>
    </row>
    <row r="116" spans="2:31" ht="15.95" hidden="1" customHeight="1" outlineLevel="2">
      <c r="B116" s="53" t="s">
        <v>347</v>
      </c>
      <c r="C116" s="53" t="s">
        <v>197</v>
      </c>
      <c r="D116" s="53" t="s">
        <v>198</v>
      </c>
      <c r="E116" s="3">
        <f t="shared" si="12"/>
        <v>75206.67</v>
      </c>
      <c r="F116" s="56">
        <v>0</v>
      </c>
      <c r="G116" s="56">
        <v>0</v>
      </c>
      <c r="H116" s="56">
        <v>0</v>
      </c>
      <c r="I116" s="56">
        <v>0</v>
      </c>
      <c r="J116" s="56">
        <v>0</v>
      </c>
      <c r="K116" s="56">
        <v>0</v>
      </c>
      <c r="L116" s="56">
        <v>0</v>
      </c>
      <c r="M116" s="56">
        <v>0</v>
      </c>
      <c r="N116" s="56">
        <v>0</v>
      </c>
      <c r="O116" s="56">
        <v>0</v>
      </c>
      <c r="P116" s="56">
        <v>0</v>
      </c>
      <c r="Q116" s="56">
        <v>0</v>
      </c>
      <c r="R116" s="56">
        <v>0</v>
      </c>
      <c r="S116" s="56">
        <v>0</v>
      </c>
      <c r="T116" s="56">
        <v>17934.23</v>
      </c>
      <c r="U116" s="56">
        <v>0</v>
      </c>
      <c r="V116" s="56">
        <v>0</v>
      </c>
      <c r="W116" s="56">
        <v>0</v>
      </c>
      <c r="X116" s="56">
        <v>0</v>
      </c>
      <c r="Y116" s="56">
        <v>57272.44</v>
      </c>
      <c r="Z116" s="56">
        <v>0</v>
      </c>
      <c r="AA116" s="56">
        <v>0</v>
      </c>
      <c r="AB116" s="56">
        <v>0</v>
      </c>
      <c r="AC116" s="56">
        <v>0</v>
      </c>
      <c r="AD116" s="56">
        <v>0</v>
      </c>
      <c r="AE116" s="56">
        <v>0</v>
      </c>
    </row>
    <row r="117" spans="2:31" ht="15.95" hidden="1" customHeight="1" outlineLevel="2">
      <c r="B117" s="53" t="s">
        <v>347</v>
      </c>
      <c r="C117" s="53" t="s">
        <v>199</v>
      </c>
      <c r="D117" s="53" t="s">
        <v>200</v>
      </c>
      <c r="E117" s="3">
        <f t="shared" si="12"/>
        <v>319368.15999999997</v>
      </c>
      <c r="F117" s="56">
        <v>0</v>
      </c>
      <c r="G117" s="56">
        <v>0</v>
      </c>
      <c r="H117" s="56">
        <v>0</v>
      </c>
      <c r="I117" s="56">
        <v>0</v>
      </c>
      <c r="J117" s="56">
        <v>0</v>
      </c>
      <c r="K117" s="56">
        <v>0</v>
      </c>
      <c r="L117" s="56">
        <v>286367.67</v>
      </c>
      <c r="M117" s="56">
        <v>0</v>
      </c>
      <c r="N117" s="56">
        <v>0</v>
      </c>
      <c r="O117" s="56">
        <v>0</v>
      </c>
      <c r="P117" s="56">
        <v>0</v>
      </c>
      <c r="Q117" s="56">
        <v>0</v>
      </c>
      <c r="R117" s="56">
        <v>0</v>
      </c>
      <c r="S117" s="56">
        <v>0</v>
      </c>
      <c r="T117" s="56">
        <v>0</v>
      </c>
      <c r="U117" s="56">
        <v>0</v>
      </c>
      <c r="V117" s="56">
        <v>0</v>
      </c>
      <c r="W117" s="56">
        <v>0</v>
      </c>
      <c r="X117" s="56">
        <v>0</v>
      </c>
      <c r="Y117" s="56">
        <v>33000.49</v>
      </c>
      <c r="Z117" s="56">
        <v>0</v>
      </c>
      <c r="AA117" s="56">
        <v>0</v>
      </c>
      <c r="AB117" s="56">
        <v>0</v>
      </c>
      <c r="AC117" s="56">
        <v>0</v>
      </c>
      <c r="AD117" s="56">
        <v>0</v>
      </c>
      <c r="AE117" s="56">
        <v>0</v>
      </c>
    </row>
    <row r="118" spans="2:31" ht="15.95" hidden="1" customHeight="1" outlineLevel="2">
      <c r="B118" s="53" t="s">
        <v>347</v>
      </c>
      <c r="C118" s="53" t="s">
        <v>201</v>
      </c>
      <c r="D118" s="53" t="s">
        <v>202</v>
      </c>
      <c r="E118" s="3">
        <f t="shared" si="12"/>
        <v>4597.17</v>
      </c>
      <c r="F118" s="56">
        <v>0</v>
      </c>
      <c r="G118" s="56">
        <v>0</v>
      </c>
      <c r="H118" s="56">
        <v>0</v>
      </c>
      <c r="I118" s="56">
        <v>0</v>
      </c>
      <c r="J118" s="56">
        <v>0</v>
      </c>
      <c r="K118" s="56">
        <v>0</v>
      </c>
      <c r="L118" s="56">
        <v>0</v>
      </c>
      <c r="M118" s="56">
        <v>0</v>
      </c>
      <c r="N118" s="56">
        <v>0</v>
      </c>
      <c r="O118" s="56">
        <v>0</v>
      </c>
      <c r="P118" s="56">
        <v>0</v>
      </c>
      <c r="Q118" s="56">
        <v>0</v>
      </c>
      <c r="R118" s="56">
        <v>0</v>
      </c>
      <c r="S118" s="56">
        <v>0</v>
      </c>
      <c r="T118" s="56">
        <v>4597.17</v>
      </c>
      <c r="U118" s="56">
        <v>0</v>
      </c>
      <c r="V118" s="56">
        <v>0</v>
      </c>
      <c r="W118" s="56">
        <v>0</v>
      </c>
      <c r="X118" s="56">
        <v>0</v>
      </c>
      <c r="Y118" s="56">
        <v>0</v>
      </c>
      <c r="Z118" s="56">
        <v>0</v>
      </c>
      <c r="AA118" s="56">
        <v>0</v>
      </c>
      <c r="AB118" s="56">
        <v>0</v>
      </c>
      <c r="AC118" s="56">
        <v>0</v>
      </c>
      <c r="AD118" s="56">
        <v>0</v>
      </c>
      <c r="AE118" s="56">
        <v>0</v>
      </c>
    </row>
    <row r="119" spans="2:31" ht="15.95" hidden="1" customHeight="1" outlineLevel="2">
      <c r="B119" s="53" t="s">
        <v>347</v>
      </c>
      <c r="C119" s="53" t="s">
        <v>203</v>
      </c>
      <c r="D119" s="53" t="s">
        <v>204</v>
      </c>
      <c r="E119" s="3">
        <f t="shared" si="12"/>
        <v>303153.53000000003</v>
      </c>
      <c r="F119" s="56">
        <v>0</v>
      </c>
      <c r="G119" s="56">
        <v>0</v>
      </c>
      <c r="H119" s="56">
        <v>0</v>
      </c>
      <c r="I119" s="56">
        <v>0</v>
      </c>
      <c r="J119" s="56">
        <v>0</v>
      </c>
      <c r="K119" s="56">
        <v>0</v>
      </c>
      <c r="L119" s="56">
        <v>0</v>
      </c>
      <c r="M119" s="56">
        <v>0</v>
      </c>
      <c r="N119" s="56">
        <v>0</v>
      </c>
      <c r="O119" s="56">
        <v>0</v>
      </c>
      <c r="P119" s="56">
        <v>0</v>
      </c>
      <c r="Q119" s="56">
        <v>0</v>
      </c>
      <c r="R119" s="56">
        <v>128029.18</v>
      </c>
      <c r="S119" s="56">
        <v>0</v>
      </c>
      <c r="T119" s="56">
        <v>161441.45000000001</v>
      </c>
      <c r="U119" s="56">
        <v>0</v>
      </c>
      <c r="V119" s="56">
        <v>0</v>
      </c>
      <c r="W119" s="56">
        <v>0</v>
      </c>
      <c r="X119" s="56">
        <v>0</v>
      </c>
      <c r="Y119" s="56">
        <v>0</v>
      </c>
      <c r="Z119" s="56">
        <v>0</v>
      </c>
      <c r="AA119" s="56">
        <v>13682.9</v>
      </c>
      <c r="AB119" s="56">
        <v>0</v>
      </c>
      <c r="AC119" s="56">
        <v>0</v>
      </c>
      <c r="AD119" s="56">
        <v>0</v>
      </c>
      <c r="AE119" s="56">
        <v>0</v>
      </c>
    </row>
    <row r="120" spans="2:31" ht="15.95" hidden="1" customHeight="1" outlineLevel="2">
      <c r="B120" s="53" t="s">
        <v>347</v>
      </c>
      <c r="C120" s="53" t="s">
        <v>205</v>
      </c>
      <c r="D120" s="53" t="s">
        <v>206</v>
      </c>
      <c r="E120" s="3">
        <f t="shared" si="12"/>
        <v>1172.98</v>
      </c>
      <c r="F120" s="56">
        <v>0</v>
      </c>
      <c r="G120" s="56">
        <v>0</v>
      </c>
      <c r="H120" s="56">
        <v>0</v>
      </c>
      <c r="I120" s="56">
        <v>0</v>
      </c>
      <c r="J120" s="56">
        <v>0</v>
      </c>
      <c r="K120" s="56">
        <v>0</v>
      </c>
      <c r="L120" s="56">
        <v>0</v>
      </c>
      <c r="M120" s="56">
        <v>0</v>
      </c>
      <c r="N120" s="56">
        <v>0</v>
      </c>
      <c r="O120" s="56">
        <v>0</v>
      </c>
      <c r="P120" s="56">
        <v>0</v>
      </c>
      <c r="Q120" s="56">
        <v>0</v>
      </c>
      <c r="R120" s="56">
        <v>0</v>
      </c>
      <c r="S120" s="56">
        <v>0</v>
      </c>
      <c r="T120" s="56">
        <v>0</v>
      </c>
      <c r="U120" s="56">
        <v>0</v>
      </c>
      <c r="V120" s="56">
        <v>0</v>
      </c>
      <c r="W120" s="56">
        <v>0</v>
      </c>
      <c r="X120" s="56">
        <v>0</v>
      </c>
      <c r="Y120" s="56">
        <v>0</v>
      </c>
      <c r="Z120" s="56">
        <v>0</v>
      </c>
      <c r="AA120" s="56">
        <v>0</v>
      </c>
      <c r="AB120" s="56">
        <v>1172.98</v>
      </c>
      <c r="AC120" s="56">
        <v>0</v>
      </c>
      <c r="AD120" s="56">
        <v>0</v>
      </c>
      <c r="AE120" s="56">
        <v>0</v>
      </c>
    </row>
    <row r="121" spans="2:31" ht="15.95" hidden="1" customHeight="1" outlineLevel="2">
      <c r="B121" s="53" t="s">
        <v>347</v>
      </c>
      <c r="C121" s="53" t="s">
        <v>207</v>
      </c>
      <c r="D121" s="53" t="s">
        <v>208</v>
      </c>
      <c r="E121" s="3">
        <f t="shared" si="12"/>
        <v>86005.47</v>
      </c>
      <c r="F121" s="56">
        <v>0</v>
      </c>
      <c r="G121" s="56">
        <v>0</v>
      </c>
      <c r="H121" s="56">
        <v>0</v>
      </c>
      <c r="I121" s="56">
        <v>0</v>
      </c>
      <c r="J121" s="56">
        <v>0</v>
      </c>
      <c r="K121" s="56">
        <v>0</v>
      </c>
      <c r="L121" s="56">
        <v>0</v>
      </c>
      <c r="M121" s="56">
        <v>0</v>
      </c>
      <c r="N121" s="56">
        <v>0</v>
      </c>
      <c r="O121" s="56">
        <v>0</v>
      </c>
      <c r="P121" s="56">
        <v>0</v>
      </c>
      <c r="Q121" s="56">
        <v>0</v>
      </c>
      <c r="R121" s="56">
        <v>0</v>
      </c>
      <c r="S121" s="56">
        <v>0</v>
      </c>
      <c r="T121" s="56">
        <v>0</v>
      </c>
      <c r="U121" s="56">
        <v>0</v>
      </c>
      <c r="V121" s="56">
        <v>0</v>
      </c>
      <c r="W121" s="56">
        <v>0</v>
      </c>
      <c r="X121" s="56">
        <v>0</v>
      </c>
      <c r="Y121" s="56">
        <v>0</v>
      </c>
      <c r="Z121" s="56">
        <v>0</v>
      </c>
      <c r="AA121" s="56">
        <v>0</v>
      </c>
      <c r="AB121" s="56">
        <v>79407.360000000001</v>
      </c>
      <c r="AC121" s="56">
        <v>6598.1100000000006</v>
      </c>
      <c r="AD121" s="56">
        <v>0</v>
      </c>
      <c r="AE121" s="56">
        <v>0</v>
      </c>
    </row>
    <row r="122" spans="2:31" ht="15.95" hidden="1" customHeight="1" outlineLevel="2">
      <c r="B122" s="53" t="s">
        <v>347</v>
      </c>
      <c r="C122" s="53" t="s">
        <v>209</v>
      </c>
      <c r="D122" s="53" t="s">
        <v>210</v>
      </c>
      <c r="E122" s="3">
        <f t="shared" si="12"/>
        <v>607575.08000000007</v>
      </c>
      <c r="F122" s="56">
        <v>0</v>
      </c>
      <c r="G122" s="56">
        <v>0</v>
      </c>
      <c r="H122" s="56">
        <v>0</v>
      </c>
      <c r="I122" s="56">
        <v>0</v>
      </c>
      <c r="J122" s="56">
        <v>0</v>
      </c>
      <c r="K122" s="56">
        <v>0</v>
      </c>
      <c r="L122" s="56">
        <v>265290.82</v>
      </c>
      <c r="M122" s="56">
        <v>0</v>
      </c>
      <c r="N122" s="56">
        <v>0</v>
      </c>
      <c r="O122" s="56">
        <v>0</v>
      </c>
      <c r="P122" s="56">
        <v>0</v>
      </c>
      <c r="Q122" s="56">
        <v>0</v>
      </c>
      <c r="R122" s="56">
        <v>103484.44</v>
      </c>
      <c r="S122" s="56">
        <v>0</v>
      </c>
      <c r="T122" s="56">
        <v>149978.4</v>
      </c>
      <c r="U122" s="56">
        <v>0</v>
      </c>
      <c r="V122" s="56">
        <v>0</v>
      </c>
      <c r="W122" s="56">
        <v>0</v>
      </c>
      <c r="X122" s="56">
        <v>0</v>
      </c>
      <c r="Y122" s="56">
        <v>77747.420000000013</v>
      </c>
      <c r="Z122" s="56">
        <v>0</v>
      </c>
      <c r="AA122" s="56">
        <v>11074</v>
      </c>
      <c r="AB122" s="56">
        <v>0</v>
      </c>
      <c r="AC122" s="56">
        <v>0</v>
      </c>
      <c r="AD122" s="56">
        <v>0</v>
      </c>
      <c r="AE122" s="56">
        <v>0</v>
      </c>
    </row>
    <row r="123" spans="2:31" ht="15.95" hidden="1" customHeight="1" outlineLevel="2">
      <c r="B123" s="53" t="s">
        <v>347</v>
      </c>
      <c r="C123" s="53" t="s">
        <v>211</v>
      </c>
      <c r="D123" s="53" t="s">
        <v>212</v>
      </c>
      <c r="E123" s="3">
        <f t="shared" si="12"/>
        <v>164052.57999999999</v>
      </c>
      <c r="F123" s="56">
        <v>10938.8</v>
      </c>
      <c r="G123" s="56">
        <v>0</v>
      </c>
      <c r="H123" s="56">
        <v>0</v>
      </c>
      <c r="I123" s="56">
        <v>0</v>
      </c>
      <c r="J123" s="56">
        <v>0</v>
      </c>
      <c r="K123" s="56">
        <v>0</v>
      </c>
      <c r="L123" s="56">
        <v>0</v>
      </c>
      <c r="M123" s="56">
        <v>0</v>
      </c>
      <c r="N123" s="56">
        <v>0</v>
      </c>
      <c r="O123" s="56">
        <v>0</v>
      </c>
      <c r="P123" s="56">
        <v>0</v>
      </c>
      <c r="Q123" s="56">
        <v>0</v>
      </c>
      <c r="R123" s="56">
        <v>0</v>
      </c>
      <c r="S123" s="56">
        <v>0</v>
      </c>
      <c r="T123" s="56">
        <v>0</v>
      </c>
      <c r="U123" s="56">
        <v>0</v>
      </c>
      <c r="V123" s="56">
        <v>0</v>
      </c>
      <c r="W123" s="56">
        <v>0</v>
      </c>
      <c r="X123" s="56">
        <v>0</v>
      </c>
      <c r="Y123" s="56">
        <v>0</v>
      </c>
      <c r="Z123" s="56">
        <v>0</v>
      </c>
      <c r="AA123" s="56">
        <v>0</v>
      </c>
      <c r="AB123" s="56">
        <v>147575.04999999999</v>
      </c>
      <c r="AC123" s="56">
        <v>5538.73</v>
      </c>
      <c r="AD123" s="56">
        <v>0</v>
      </c>
      <c r="AE123" s="56">
        <v>0</v>
      </c>
    </row>
    <row r="124" spans="2:31" ht="15.95" hidden="1" customHeight="1" outlineLevel="2">
      <c r="B124" s="53" t="s">
        <v>347</v>
      </c>
      <c r="C124" s="53" t="s">
        <v>213</v>
      </c>
      <c r="D124" s="53" t="s">
        <v>214</v>
      </c>
      <c r="E124" s="3">
        <f t="shared" si="12"/>
        <v>183632.37</v>
      </c>
      <c r="F124" s="56">
        <v>0</v>
      </c>
      <c r="G124" s="56">
        <v>183147.81</v>
      </c>
      <c r="H124" s="56">
        <v>0</v>
      </c>
      <c r="I124" s="56">
        <v>0</v>
      </c>
      <c r="J124" s="56">
        <v>0</v>
      </c>
      <c r="K124" s="56">
        <v>0</v>
      </c>
      <c r="L124" s="56">
        <v>0</v>
      </c>
      <c r="M124" s="56">
        <v>0</v>
      </c>
      <c r="N124" s="56">
        <v>0</v>
      </c>
      <c r="O124" s="56">
        <v>0</v>
      </c>
      <c r="P124" s="56">
        <v>0</v>
      </c>
      <c r="Q124" s="56">
        <v>0</v>
      </c>
      <c r="R124" s="56">
        <v>0</v>
      </c>
      <c r="S124" s="56">
        <v>0</v>
      </c>
      <c r="T124" s="56">
        <v>0</v>
      </c>
      <c r="U124" s="56">
        <v>0</v>
      </c>
      <c r="V124" s="56">
        <v>0</v>
      </c>
      <c r="W124" s="56">
        <v>0</v>
      </c>
      <c r="X124" s="56">
        <v>0</v>
      </c>
      <c r="Y124" s="56">
        <v>0</v>
      </c>
      <c r="Z124" s="56">
        <v>0</v>
      </c>
      <c r="AA124" s="56">
        <v>0</v>
      </c>
      <c r="AB124" s="56">
        <v>484.56</v>
      </c>
      <c r="AC124" s="56">
        <v>0</v>
      </c>
      <c r="AD124" s="56">
        <v>0</v>
      </c>
      <c r="AE124" s="56">
        <v>0</v>
      </c>
    </row>
    <row r="125" spans="2:31" ht="15.95" hidden="1" customHeight="1" outlineLevel="2">
      <c r="B125" s="53" t="s">
        <v>347</v>
      </c>
      <c r="C125" s="53" t="s">
        <v>215</v>
      </c>
      <c r="D125" s="53" t="s">
        <v>216</v>
      </c>
      <c r="E125" s="3">
        <f t="shared" si="12"/>
        <v>67926.47</v>
      </c>
      <c r="F125" s="56">
        <v>0</v>
      </c>
      <c r="G125" s="56">
        <v>0</v>
      </c>
      <c r="H125" s="56">
        <v>67926.47</v>
      </c>
      <c r="I125" s="56">
        <v>0</v>
      </c>
      <c r="J125" s="56">
        <v>0</v>
      </c>
      <c r="K125" s="56">
        <v>0</v>
      </c>
      <c r="L125" s="56">
        <v>0</v>
      </c>
      <c r="M125" s="56">
        <v>0</v>
      </c>
      <c r="N125" s="56">
        <v>0</v>
      </c>
      <c r="O125" s="56">
        <v>0</v>
      </c>
      <c r="P125" s="56">
        <v>0</v>
      </c>
      <c r="Q125" s="56">
        <v>0</v>
      </c>
      <c r="R125" s="56">
        <v>0</v>
      </c>
      <c r="S125" s="56">
        <v>0</v>
      </c>
      <c r="T125" s="56">
        <v>0</v>
      </c>
      <c r="U125" s="56">
        <v>0</v>
      </c>
      <c r="V125" s="56">
        <v>0</v>
      </c>
      <c r="W125" s="56">
        <v>0</v>
      </c>
      <c r="X125" s="56">
        <v>0</v>
      </c>
      <c r="Y125" s="56">
        <v>0</v>
      </c>
      <c r="Z125" s="56">
        <v>0</v>
      </c>
      <c r="AA125" s="56">
        <v>0</v>
      </c>
      <c r="AB125" s="56">
        <v>0</v>
      </c>
      <c r="AC125" s="56">
        <v>0</v>
      </c>
      <c r="AD125" s="56">
        <v>0</v>
      </c>
      <c r="AE125" s="56">
        <v>0</v>
      </c>
    </row>
    <row r="126" spans="2:31" ht="15.95" hidden="1" customHeight="1" outlineLevel="2">
      <c r="B126" s="53" t="s">
        <v>347</v>
      </c>
      <c r="C126" s="53" t="s">
        <v>217</v>
      </c>
      <c r="D126" s="53" t="s">
        <v>218</v>
      </c>
      <c r="E126" s="3">
        <f t="shared" si="12"/>
        <v>0</v>
      </c>
      <c r="F126" s="56">
        <v>0</v>
      </c>
      <c r="G126" s="56">
        <v>0</v>
      </c>
      <c r="H126" s="56">
        <v>0</v>
      </c>
      <c r="I126" s="56">
        <v>0</v>
      </c>
      <c r="J126" s="56">
        <v>0</v>
      </c>
      <c r="K126" s="56">
        <v>0</v>
      </c>
      <c r="L126" s="56">
        <v>0</v>
      </c>
      <c r="M126" s="56">
        <v>0</v>
      </c>
      <c r="N126" s="56">
        <v>0</v>
      </c>
      <c r="O126" s="56">
        <v>0</v>
      </c>
      <c r="P126" s="56">
        <v>0</v>
      </c>
      <c r="Q126" s="56">
        <v>0</v>
      </c>
      <c r="R126" s="56">
        <v>0</v>
      </c>
      <c r="S126" s="56">
        <v>0</v>
      </c>
      <c r="T126" s="56">
        <v>0</v>
      </c>
      <c r="U126" s="56">
        <v>0</v>
      </c>
      <c r="V126" s="56">
        <v>0</v>
      </c>
      <c r="W126" s="56">
        <v>0</v>
      </c>
      <c r="X126" s="56">
        <v>0</v>
      </c>
      <c r="Y126" s="56">
        <v>0</v>
      </c>
      <c r="Z126" s="56">
        <v>0</v>
      </c>
      <c r="AA126" s="56">
        <v>0</v>
      </c>
      <c r="AB126" s="56">
        <v>0</v>
      </c>
      <c r="AC126" s="56">
        <v>0</v>
      </c>
      <c r="AD126" s="56">
        <v>0</v>
      </c>
      <c r="AE126" s="56">
        <v>0</v>
      </c>
    </row>
    <row r="127" spans="2:31" ht="15.95" hidden="1" customHeight="1" outlineLevel="2">
      <c r="B127" s="53" t="s">
        <v>347</v>
      </c>
      <c r="C127" s="53" t="s">
        <v>219</v>
      </c>
      <c r="D127" s="53" t="s">
        <v>220</v>
      </c>
      <c r="E127" s="3">
        <f t="shared" si="12"/>
        <v>24043.86</v>
      </c>
      <c r="F127" s="56">
        <v>0</v>
      </c>
      <c r="G127" s="56">
        <v>0</v>
      </c>
      <c r="H127" s="56">
        <v>0</v>
      </c>
      <c r="I127" s="56">
        <v>0</v>
      </c>
      <c r="J127" s="56">
        <v>0</v>
      </c>
      <c r="K127" s="56">
        <v>0</v>
      </c>
      <c r="L127" s="56">
        <v>0</v>
      </c>
      <c r="M127" s="56">
        <v>0</v>
      </c>
      <c r="N127" s="56">
        <v>0</v>
      </c>
      <c r="O127" s="56">
        <v>0</v>
      </c>
      <c r="P127" s="56">
        <v>0</v>
      </c>
      <c r="Q127" s="56">
        <v>0</v>
      </c>
      <c r="R127" s="56">
        <v>0</v>
      </c>
      <c r="S127" s="56">
        <v>0</v>
      </c>
      <c r="T127" s="56">
        <v>24043.86</v>
      </c>
      <c r="U127" s="56">
        <v>0</v>
      </c>
      <c r="V127" s="56">
        <v>0</v>
      </c>
      <c r="W127" s="56">
        <v>0</v>
      </c>
      <c r="X127" s="56">
        <v>0</v>
      </c>
      <c r="Y127" s="56">
        <v>0</v>
      </c>
      <c r="Z127" s="56">
        <v>0</v>
      </c>
      <c r="AA127" s="56">
        <v>0</v>
      </c>
      <c r="AB127" s="56">
        <v>0</v>
      </c>
      <c r="AC127" s="56">
        <v>0</v>
      </c>
      <c r="AD127" s="56">
        <v>0</v>
      </c>
      <c r="AE127" s="56">
        <v>0</v>
      </c>
    </row>
    <row r="128" spans="2:31" ht="15.95" hidden="1" customHeight="1" outlineLevel="2">
      <c r="B128" s="53" t="s">
        <v>347</v>
      </c>
      <c r="C128" s="53" t="s">
        <v>221</v>
      </c>
      <c r="D128" s="53" t="s">
        <v>222</v>
      </c>
      <c r="E128" s="3">
        <f t="shared" si="12"/>
        <v>172815.38</v>
      </c>
      <c r="F128" s="56">
        <v>0</v>
      </c>
      <c r="G128" s="56">
        <v>0</v>
      </c>
      <c r="H128" s="56">
        <v>0</v>
      </c>
      <c r="I128" s="56">
        <v>0</v>
      </c>
      <c r="J128" s="56">
        <v>0</v>
      </c>
      <c r="K128" s="56">
        <v>59183.229999999996</v>
      </c>
      <c r="L128" s="56">
        <v>0</v>
      </c>
      <c r="M128" s="56">
        <v>0</v>
      </c>
      <c r="N128" s="56">
        <v>0</v>
      </c>
      <c r="O128" s="56">
        <v>0</v>
      </c>
      <c r="P128" s="56">
        <v>0</v>
      </c>
      <c r="Q128" s="56">
        <v>12607.130000000001</v>
      </c>
      <c r="R128" s="56">
        <v>0</v>
      </c>
      <c r="S128" s="56">
        <v>0</v>
      </c>
      <c r="T128" s="56">
        <v>0</v>
      </c>
      <c r="U128" s="56">
        <v>0</v>
      </c>
      <c r="V128" s="56">
        <v>0</v>
      </c>
      <c r="W128" s="56">
        <v>73907.7</v>
      </c>
      <c r="X128" s="56">
        <v>27117.32</v>
      </c>
      <c r="Y128" s="56">
        <v>0</v>
      </c>
      <c r="Z128" s="56">
        <v>0</v>
      </c>
      <c r="AA128" s="56">
        <v>0</v>
      </c>
      <c r="AB128" s="56">
        <v>0</v>
      </c>
      <c r="AC128" s="56">
        <v>0</v>
      </c>
      <c r="AD128" s="56">
        <v>0</v>
      </c>
      <c r="AE128" s="56">
        <v>0</v>
      </c>
    </row>
    <row r="129" spans="1:31" ht="15.95" hidden="1" customHeight="1" outlineLevel="2">
      <c r="B129" s="53" t="s">
        <v>347</v>
      </c>
      <c r="C129" s="53" t="s">
        <v>223</v>
      </c>
      <c r="D129" s="53" t="s">
        <v>224</v>
      </c>
      <c r="E129" s="3">
        <f t="shared" si="12"/>
        <v>1570094.9099999997</v>
      </c>
      <c r="F129" s="56">
        <v>0</v>
      </c>
      <c r="G129" s="56">
        <v>0</v>
      </c>
      <c r="H129" s="56">
        <v>0</v>
      </c>
      <c r="I129" s="56">
        <v>0</v>
      </c>
      <c r="J129" s="56">
        <v>0</v>
      </c>
      <c r="K129" s="56">
        <v>0</v>
      </c>
      <c r="L129" s="56">
        <v>955779.94</v>
      </c>
      <c r="M129" s="56">
        <v>0</v>
      </c>
      <c r="N129" s="56">
        <v>0</v>
      </c>
      <c r="O129" s="56">
        <v>0</v>
      </c>
      <c r="P129" s="56">
        <v>0</v>
      </c>
      <c r="Q129" s="56">
        <v>0</v>
      </c>
      <c r="R129" s="56">
        <v>0</v>
      </c>
      <c r="S129" s="56">
        <v>0</v>
      </c>
      <c r="T129" s="56">
        <v>0</v>
      </c>
      <c r="U129" s="56">
        <v>0</v>
      </c>
      <c r="V129" s="56">
        <v>0</v>
      </c>
      <c r="W129" s="56">
        <v>344268.63</v>
      </c>
      <c r="X129" s="56">
        <v>0</v>
      </c>
      <c r="Y129" s="56">
        <v>270046.33999999997</v>
      </c>
      <c r="Z129" s="56">
        <v>0</v>
      </c>
      <c r="AA129" s="56">
        <v>0</v>
      </c>
      <c r="AB129" s="56">
        <v>0</v>
      </c>
      <c r="AC129" s="56">
        <v>0</v>
      </c>
      <c r="AD129" s="56">
        <v>0</v>
      </c>
      <c r="AE129" s="56">
        <v>0</v>
      </c>
    </row>
    <row r="130" spans="1:31" ht="15.95" hidden="1" customHeight="1" outlineLevel="2">
      <c r="B130" s="53" t="s">
        <v>347</v>
      </c>
      <c r="C130" s="53" t="s">
        <v>225</v>
      </c>
      <c r="D130" s="53" t="s">
        <v>226</v>
      </c>
      <c r="E130" s="3">
        <f t="shared" si="12"/>
        <v>101254.57</v>
      </c>
      <c r="F130" s="56">
        <v>0</v>
      </c>
      <c r="G130" s="56">
        <v>0</v>
      </c>
      <c r="H130" s="56">
        <v>0</v>
      </c>
      <c r="I130" s="56">
        <v>0</v>
      </c>
      <c r="J130" s="56">
        <v>0</v>
      </c>
      <c r="K130" s="56">
        <v>0</v>
      </c>
      <c r="L130" s="56">
        <v>0</v>
      </c>
      <c r="M130" s="56">
        <v>0</v>
      </c>
      <c r="N130" s="56">
        <v>101254.57</v>
      </c>
      <c r="O130" s="56">
        <v>0</v>
      </c>
      <c r="P130" s="56">
        <v>0</v>
      </c>
      <c r="Q130" s="56">
        <v>0</v>
      </c>
      <c r="R130" s="56">
        <v>0</v>
      </c>
      <c r="S130" s="56">
        <v>0</v>
      </c>
      <c r="T130" s="56">
        <v>0</v>
      </c>
      <c r="U130" s="56">
        <v>0</v>
      </c>
      <c r="V130" s="56">
        <v>0</v>
      </c>
      <c r="W130" s="56">
        <v>0</v>
      </c>
      <c r="X130" s="56">
        <v>0</v>
      </c>
      <c r="Y130" s="56">
        <v>0</v>
      </c>
      <c r="Z130" s="56">
        <v>0</v>
      </c>
      <c r="AA130" s="56">
        <v>0</v>
      </c>
      <c r="AB130" s="56">
        <v>0</v>
      </c>
      <c r="AC130" s="56">
        <v>0</v>
      </c>
      <c r="AD130" s="56">
        <v>0</v>
      </c>
      <c r="AE130" s="56">
        <v>0</v>
      </c>
    </row>
    <row r="131" spans="1:31" ht="15.95" hidden="1" customHeight="1" outlineLevel="2">
      <c r="B131" s="53" t="s">
        <v>347</v>
      </c>
      <c r="C131" s="53" t="s">
        <v>227</v>
      </c>
      <c r="D131" s="53" t="s">
        <v>228</v>
      </c>
      <c r="E131" s="3">
        <f t="shared" si="12"/>
        <v>0</v>
      </c>
      <c r="F131" s="56">
        <v>0</v>
      </c>
      <c r="G131" s="56">
        <v>0</v>
      </c>
      <c r="H131" s="56">
        <v>0</v>
      </c>
      <c r="I131" s="56">
        <v>0</v>
      </c>
      <c r="J131" s="56">
        <v>0</v>
      </c>
      <c r="K131" s="56">
        <v>0</v>
      </c>
      <c r="L131" s="56">
        <v>0</v>
      </c>
      <c r="M131" s="56">
        <v>0</v>
      </c>
      <c r="N131" s="56">
        <v>0</v>
      </c>
      <c r="O131" s="56">
        <v>0</v>
      </c>
      <c r="P131" s="56">
        <v>0</v>
      </c>
      <c r="Q131" s="56">
        <v>0</v>
      </c>
      <c r="R131" s="56">
        <v>0</v>
      </c>
      <c r="S131" s="56">
        <v>0</v>
      </c>
      <c r="T131" s="56">
        <v>0</v>
      </c>
      <c r="U131" s="56">
        <v>0</v>
      </c>
      <c r="V131" s="56">
        <v>0</v>
      </c>
      <c r="W131" s="56">
        <v>0</v>
      </c>
      <c r="X131" s="56">
        <v>0</v>
      </c>
      <c r="Y131" s="56">
        <v>0</v>
      </c>
      <c r="Z131" s="56">
        <v>0</v>
      </c>
      <c r="AA131" s="56">
        <v>0</v>
      </c>
      <c r="AB131" s="56">
        <v>0</v>
      </c>
      <c r="AC131" s="56">
        <v>0</v>
      </c>
      <c r="AD131" s="56">
        <v>0</v>
      </c>
      <c r="AE131" s="56">
        <v>0</v>
      </c>
    </row>
    <row r="132" spans="1:31" ht="15.95" hidden="1" customHeight="1" outlineLevel="2">
      <c r="B132" s="53" t="s">
        <v>347</v>
      </c>
      <c r="C132" s="53" t="s">
        <v>231</v>
      </c>
      <c r="D132" s="53" t="s">
        <v>232</v>
      </c>
      <c r="E132" s="3">
        <f t="shared" si="12"/>
        <v>352321.44</v>
      </c>
      <c r="F132" s="56">
        <v>0</v>
      </c>
      <c r="G132" s="56">
        <v>0</v>
      </c>
      <c r="H132" s="56">
        <v>0</v>
      </c>
      <c r="I132" s="56">
        <v>0</v>
      </c>
      <c r="J132" s="56">
        <v>0</v>
      </c>
      <c r="K132" s="56">
        <v>0</v>
      </c>
      <c r="L132" s="56">
        <v>0</v>
      </c>
      <c r="M132" s="56">
        <v>0</v>
      </c>
      <c r="N132" s="56">
        <v>0</v>
      </c>
      <c r="O132" s="56">
        <v>92192.63</v>
      </c>
      <c r="P132" s="56">
        <v>0</v>
      </c>
      <c r="Q132" s="56">
        <v>80205.52</v>
      </c>
      <c r="R132" s="56">
        <v>0</v>
      </c>
      <c r="S132" s="56">
        <v>0</v>
      </c>
      <c r="T132" s="56">
        <v>0</v>
      </c>
      <c r="U132" s="56">
        <v>0</v>
      </c>
      <c r="V132" s="56">
        <v>125291.73999999999</v>
      </c>
      <c r="W132" s="56">
        <v>0</v>
      </c>
      <c r="X132" s="56">
        <v>54631.55</v>
      </c>
      <c r="Y132" s="56">
        <v>0</v>
      </c>
      <c r="Z132" s="56">
        <v>0</v>
      </c>
      <c r="AA132" s="56">
        <v>0</v>
      </c>
      <c r="AB132" s="56">
        <v>0</v>
      </c>
      <c r="AC132" s="56">
        <v>0</v>
      </c>
      <c r="AD132" s="56">
        <v>0</v>
      </c>
      <c r="AE132" s="56">
        <v>0</v>
      </c>
    </row>
    <row r="133" spans="1:31" ht="15.95" hidden="1" customHeight="1" outlineLevel="2">
      <c r="B133" s="53" t="s">
        <v>347</v>
      </c>
      <c r="C133" s="53" t="s">
        <v>233</v>
      </c>
      <c r="D133" s="53" t="s">
        <v>234</v>
      </c>
      <c r="E133" s="3">
        <f t="shared" si="12"/>
        <v>1174822.79</v>
      </c>
      <c r="F133" s="56">
        <v>0</v>
      </c>
      <c r="G133" s="56">
        <v>0</v>
      </c>
      <c r="H133" s="56">
        <v>0</v>
      </c>
      <c r="I133" s="56">
        <v>0</v>
      </c>
      <c r="J133" s="56">
        <v>0</v>
      </c>
      <c r="K133" s="56">
        <v>0</v>
      </c>
      <c r="L133" s="56">
        <v>131999.42000000001</v>
      </c>
      <c r="M133" s="56">
        <v>0</v>
      </c>
      <c r="N133" s="56">
        <v>0</v>
      </c>
      <c r="O133" s="56">
        <v>0</v>
      </c>
      <c r="P133" s="56">
        <v>0</v>
      </c>
      <c r="Q133" s="56">
        <v>0</v>
      </c>
      <c r="R133" s="56">
        <v>0</v>
      </c>
      <c r="S133" s="56">
        <v>0</v>
      </c>
      <c r="T133" s="56">
        <v>0</v>
      </c>
      <c r="U133" s="56">
        <v>0</v>
      </c>
      <c r="V133" s="56">
        <v>0</v>
      </c>
      <c r="W133" s="56">
        <v>1042823.3700000001</v>
      </c>
      <c r="X133" s="56">
        <v>0</v>
      </c>
      <c r="Y133" s="56">
        <v>0</v>
      </c>
      <c r="Z133" s="56">
        <v>0</v>
      </c>
      <c r="AA133" s="56">
        <v>0</v>
      </c>
      <c r="AB133" s="56">
        <v>0</v>
      </c>
      <c r="AC133" s="56">
        <v>0</v>
      </c>
      <c r="AD133" s="56">
        <v>0</v>
      </c>
      <c r="AE133" s="56">
        <v>0</v>
      </c>
    </row>
    <row r="134" spans="1:31" ht="15.95" hidden="1" customHeight="1" outlineLevel="2">
      <c r="B134" s="53" t="s">
        <v>347</v>
      </c>
      <c r="C134" s="53" t="s">
        <v>235</v>
      </c>
      <c r="D134" s="53" t="s">
        <v>236</v>
      </c>
      <c r="E134" s="3">
        <f t="shared" si="12"/>
        <v>30635.8</v>
      </c>
      <c r="F134" s="56">
        <v>0</v>
      </c>
      <c r="G134" s="56">
        <v>0</v>
      </c>
      <c r="H134" s="56">
        <v>0</v>
      </c>
      <c r="I134" s="56">
        <v>0</v>
      </c>
      <c r="J134" s="56">
        <v>0</v>
      </c>
      <c r="K134" s="56">
        <v>0</v>
      </c>
      <c r="L134" s="56">
        <v>0</v>
      </c>
      <c r="M134" s="56">
        <v>0</v>
      </c>
      <c r="N134" s="56">
        <v>0</v>
      </c>
      <c r="O134" s="56">
        <v>0</v>
      </c>
      <c r="P134" s="56">
        <v>0</v>
      </c>
      <c r="Q134" s="56">
        <v>0</v>
      </c>
      <c r="R134" s="56">
        <v>0</v>
      </c>
      <c r="S134" s="56">
        <v>0</v>
      </c>
      <c r="T134" s="56">
        <v>0</v>
      </c>
      <c r="U134" s="56">
        <v>0</v>
      </c>
      <c r="V134" s="56">
        <v>0</v>
      </c>
      <c r="W134" s="56">
        <v>0</v>
      </c>
      <c r="X134" s="56">
        <v>0</v>
      </c>
      <c r="Y134" s="56">
        <v>30635.8</v>
      </c>
      <c r="Z134" s="56">
        <v>0</v>
      </c>
      <c r="AA134" s="56">
        <v>0</v>
      </c>
      <c r="AB134" s="56">
        <v>0</v>
      </c>
      <c r="AC134" s="56">
        <v>0</v>
      </c>
      <c r="AD134" s="56">
        <v>0</v>
      </c>
      <c r="AE134" s="56">
        <v>0</v>
      </c>
    </row>
    <row r="135" spans="1:31" ht="15.95" hidden="1" customHeight="1" outlineLevel="2">
      <c r="B135" s="53" t="s">
        <v>347</v>
      </c>
      <c r="C135" s="53" t="s">
        <v>237</v>
      </c>
      <c r="D135" s="53" t="s">
        <v>238</v>
      </c>
      <c r="E135" s="3">
        <f t="shared" si="12"/>
        <v>682285.62</v>
      </c>
      <c r="F135" s="56">
        <v>0</v>
      </c>
      <c r="G135" s="56">
        <v>0</v>
      </c>
      <c r="H135" s="56">
        <v>0</v>
      </c>
      <c r="I135" s="56">
        <v>0</v>
      </c>
      <c r="J135" s="56">
        <v>0</v>
      </c>
      <c r="K135" s="56">
        <v>8.86</v>
      </c>
      <c r="L135" s="56">
        <v>0</v>
      </c>
      <c r="M135" s="56">
        <v>0</v>
      </c>
      <c r="N135" s="56">
        <v>0</v>
      </c>
      <c r="O135" s="56">
        <v>42481.149999999994</v>
      </c>
      <c r="P135" s="56">
        <v>0</v>
      </c>
      <c r="Q135" s="56">
        <v>0</v>
      </c>
      <c r="R135" s="56">
        <v>0</v>
      </c>
      <c r="S135" s="56">
        <v>0</v>
      </c>
      <c r="T135" s="56">
        <v>0</v>
      </c>
      <c r="U135" s="56">
        <v>0</v>
      </c>
      <c r="V135" s="56">
        <v>0</v>
      </c>
      <c r="W135" s="56">
        <v>0</v>
      </c>
      <c r="X135" s="56">
        <v>639795.61</v>
      </c>
      <c r="Y135" s="56">
        <v>0</v>
      </c>
      <c r="Z135" s="56">
        <v>0</v>
      </c>
      <c r="AA135" s="56">
        <v>0</v>
      </c>
      <c r="AB135" s="56">
        <v>0</v>
      </c>
      <c r="AC135" s="56">
        <v>0</v>
      </c>
      <c r="AD135" s="56">
        <v>0</v>
      </c>
      <c r="AE135" s="56">
        <v>0</v>
      </c>
    </row>
    <row r="136" spans="1:31" ht="15.95" hidden="1" customHeight="1" outlineLevel="2">
      <c r="B136" s="53" t="s">
        <v>347</v>
      </c>
      <c r="C136" s="53" t="s">
        <v>239</v>
      </c>
      <c r="D136" s="53" t="s">
        <v>240</v>
      </c>
      <c r="E136" s="3">
        <f t="shared" si="12"/>
        <v>67311.38</v>
      </c>
      <c r="F136" s="56">
        <v>0</v>
      </c>
      <c r="G136" s="56">
        <v>0</v>
      </c>
      <c r="H136" s="56">
        <v>0</v>
      </c>
      <c r="I136" s="56">
        <v>0</v>
      </c>
      <c r="J136" s="56">
        <v>0</v>
      </c>
      <c r="K136" s="56">
        <v>0</v>
      </c>
      <c r="L136" s="56">
        <v>0</v>
      </c>
      <c r="M136" s="56">
        <v>0</v>
      </c>
      <c r="N136" s="56">
        <v>2608.06</v>
      </c>
      <c r="O136" s="56">
        <v>0</v>
      </c>
      <c r="P136" s="56">
        <v>0</v>
      </c>
      <c r="Q136" s="56">
        <v>0</v>
      </c>
      <c r="R136" s="56">
        <v>0</v>
      </c>
      <c r="S136" s="56">
        <v>0</v>
      </c>
      <c r="T136" s="56">
        <v>0</v>
      </c>
      <c r="U136" s="56">
        <v>0</v>
      </c>
      <c r="V136" s="56">
        <v>0</v>
      </c>
      <c r="W136" s="56">
        <v>0</v>
      </c>
      <c r="X136" s="56">
        <v>0</v>
      </c>
      <c r="Y136" s="56">
        <v>0</v>
      </c>
      <c r="Z136" s="56">
        <v>0</v>
      </c>
      <c r="AA136" s="56">
        <v>0</v>
      </c>
      <c r="AB136" s="56">
        <v>64703.32</v>
      </c>
      <c r="AC136" s="56">
        <v>0</v>
      </c>
      <c r="AD136" s="56">
        <v>0</v>
      </c>
      <c r="AE136" s="56">
        <v>0</v>
      </c>
    </row>
    <row r="137" spans="1:31" ht="15.95" hidden="1" customHeight="1" outlineLevel="2">
      <c r="B137" s="53" t="s">
        <v>347</v>
      </c>
      <c r="C137" s="53" t="s">
        <v>241</v>
      </c>
      <c r="D137" s="53" t="s">
        <v>242</v>
      </c>
      <c r="E137" s="3">
        <f t="shared" si="12"/>
        <v>214291.28</v>
      </c>
      <c r="F137" s="56">
        <v>0</v>
      </c>
      <c r="G137" s="56">
        <v>0</v>
      </c>
      <c r="H137" s="56">
        <v>0</v>
      </c>
      <c r="I137" s="56">
        <v>0</v>
      </c>
      <c r="J137" s="56">
        <v>0</v>
      </c>
      <c r="K137" s="56">
        <v>0</v>
      </c>
      <c r="L137" s="56">
        <v>0</v>
      </c>
      <c r="M137" s="56">
        <v>0</v>
      </c>
      <c r="N137" s="56">
        <v>0</v>
      </c>
      <c r="O137" s="56">
        <v>0</v>
      </c>
      <c r="P137" s="56">
        <v>0</v>
      </c>
      <c r="Q137" s="56">
        <v>0</v>
      </c>
      <c r="R137" s="56">
        <v>0</v>
      </c>
      <c r="S137" s="56">
        <v>0</v>
      </c>
      <c r="T137" s="56">
        <v>0</v>
      </c>
      <c r="U137" s="56">
        <v>0</v>
      </c>
      <c r="V137" s="56">
        <v>0</v>
      </c>
      <c r="W137" s="56">
        <v>0</v>
      </c>
      <c r="X137" s="56">
        <v>0</v>
      </c>
      <c r="Y137" s="56">
        <v>0</v>
      </c>
      <c r="Z137" s="56">
        <v>0</v>
      </c>
      <c r="AA137" s="56">
        <v>214291.28</v>
      </c>
      <c r="AB137" s="56">
        <v>0</v>
      </c>
      <c r="AC137" s="56">
        <v>0</v>
      </c>
      <c r="AD137" s="56">
        <v>0</v>
      </c>
      <c r="AE137" s="56">
        <v>0</v>
      </c>
    </row>
    <row r="138" spans="1:31" ht="15.95" hidden="1" customHeight="1" outlineLevel="2">
      <c r="B138" s="53" t="s">
        <v>347</v>
      </c>
      <c r="C138" s="53" t="s">
        <v>243</v>
      </c>
      <c r="D138" s="53" t="s">
        <v>244</v>
      </c>
      <c r="E138" s="3">
        <f t="shared" si="12"/>
        <v>0</v>
      </c>
      <c r="F138" s="56">
        <v>0</v>
      </c>
      <c r="G138" s="56">
        <v>0</v>
      </c>
      <c r="H138" s="56">
        <v>0</v>
      </c>
      <c r="I138" s="56">
        <v>0</v>
      </c>
      <c r="J138" s="56">
        <v>0</v>
      </c>
      <c r="K138" s="56">
        <v>0</v>
      </c>
      <c r="L138" s="56">
        <v>0</v>
      </c>
      <c r="M138" s="56">
        <v>0</v>
      </c>
      <c r="N138" s="56">
        <v>0</v>
      </c>
      <c r="O138" s="56">
        <v>0</v>
      </c>
      <c r="P138" s="56">
        <v>0</v>
      </c>
      <c r="Q138" s="56">
        <v>0</v>
      </c>
      <c r="R138" s="56">
        <v>0</v>
      </c>
      <c r="S138" s="56">
        <v>0</v>
      </c>
      <c r="T138" s="56">
        <v>0</v>
      </c>
      <c r="U138" s="56">
        <v>0</v>
      </c>
      <c r="V138" s="56">
        <v>0</v>
      </c>
      <c r="W138" s="56">
        <v>0</v>
      </c>
      <c r="X138" s="56">
        <v>0</v>
      </c>
      <c r="Y138" s="56">
        <v>0</v>
      </c>
      <c r="Z138" s="56">
        <v>0</v>
      </c>
      <c r="AA138" s="56">
        <v>0</v>
      </c>
      <c r="AB138" s="56">
        <v>0</v>
      </c>
      <c r="AC138" s="56">
        <v>0</v>
      </c>
      <c r="AD138" s="56">
        <v>0</v>
      </c>
      <c r="AE138" s="56">
        <v>0</v>
      </c>
    </row>
    <row r="139" spans="1:31" ht="15.95" customHeight="1" outlineLevel="1" collapsed="1">
      <c r="A139" s="44">
        <v>21</v>
      </c>
      <c r="B139" s="52" t="s">
        <v>361</v>
      </c>
      <c r="D139" s="19" t="s">
        <v>3</v>
      </c>
      <c r="E139" s="3">
        <f t="shared" ref="E139:AE139" si="13">SUBTOTAL(9,E113:E138)</f>
        <v>6298988.4399999995</v>
      </c>
      <c r="F139" s="56">
        <f t="shared" si="13"/>
        <v>22561.809999999998</v>
      </c>
      <c r="G139" s="56">
        <f t="shared" si="13"/>
        <v>183147.81</v>
      </c>
      <c r="H139" s="56">
        <f t="shared" si="13"/>
        <v>67926.47</v>
      </c>
      <c r="I139" s="56">
        <f t="shared" si="13"/>
        <v>0</v>
      </c>
      <c r="J139" s="56">
        <f t="shared" si="13"/>
        <v>0</v>
      </c>
      <c r="K139" s="56">
        <f t="shared" si="13"/>
        <v>59192.09</v>
      </c>
      <c r="L139" s="56">
        <f t="shared" si="13"/>
        <v>1639437.8499999999</v>
      </c>
      <c r="M139" s="56">
        <f t="shared" si="13"/>
        <v>0</v>
      </c>
      <c r="N139" s="56">
        <f t="shared" si="13"/>
        <v>103862.63</v>
      </c>
      <c r="O139" s="56">
        <f t="shared" si="13"/>
        <v>134673.78</v>
      </c>
      <c r="P139" s="56">
        <f t="shared" si="13"/>
        <v>0</v>
      </c>
      <c r="Q139" s="56">
        <f t="shared" si="13"/>
        <v>92812.650000000009</v>
      </c>
      <c r="R139" s="56">
        <f t="shared" si="13"/>
        <v>231513.62</v>
      </c>
      <c r="S139" s="56">
        <f t="shared" si="13"/>
        <v>0</v>
      </c>
      <c r="T139" s="56">
        <f t="shared" si="13"/>
        <v>357995.11</v>
      </c>
      <c r="U139" s="56">
        <f t="shared" si="13"/>
        <v>0</v>
      </c>
      <c r="V139" s="56">
        <f t="shared" si="13"/>
        <v>125291.73999999999</v>
      </c>
      <c r="W139" s="56">
        <f t="shared" si="13"/>
        <v>1460999.7000000002</v>
      </c>
      <c r="X139" s="56">
        <f t="shared" si="13"/>
        <v>721544.48</v>
      </c>
      <c r="Y139" s="56">
        <f t="shared" si="13"/>
        <v>468702.48999999993</v>
      </c>
      <c r="Z139" s="56">
        <f t="shared" si="13"/>
        <v>0</v>
      </c>
      <c r="AA139" s="56">
        <f t="shared" si="13"/>
        <v>239048.18</v>
      </c>
      <c r="AB139" s="56">
        <f t="shared" si="13"/>
        <v>378141.19</v>
      </c>
      <c r="AC139" s="56">
        <f t="shared" si="13"/>
        <v>12136.84</v>
      </c>
      <c r="AD139" s="56">
        <f t="shared" si="13"/>
        <v>0</v>
      </c>
      <c r="AE139" s="56">
        <f t="shared" si="13"/>
        <v>0</v>
      </c>
    </row>
    <row r="140" spans="1:31" ht="15.95" hidden="1" customHeight="1" outlineLevel="2">
      <c r="B140" s="53" t="s">
        <v>348</v>
      </c>
      <c r="C140" s="53" t="s">
        <v>191</v>
      </c>
      <c r="D140" s="53" t="s">
        <v>192</v>
      </c>
      <c r="E140" s="3">
        <f t="shared" ref="E140:E165" si="14">SUM(F140:AE140)</f>
        <v>704159.92</v>
      </c>
      <c r="F140" s="56">
        <v>15219.949999999999</v>
      </c>
      <c r="G140" s="56">
        <v>0</v>
      </c>
      <c r="H140" s="56">
        <v>0</v>
      </c>
      <c r="I140" s="56">
        <v>0</v>
      </c>
      <c r="J140" s="56">
        <v>0</v>
      </c>
      <c r="K140" s="56">
        <v>0</v>
      </c>
      <c r="L140" s="56">
        <v>0</v>
      </c>
      <c r="M140" s="56">
        <v>0</v>
      </c>
      <c r="N140" s="56">
        <v>0</v>
      </c>
      <c r="O140" s="56">
        <v>0</v>
      </c>
      <c r="P140" s="56">
        <v>0</v>
      </c>
      <c r="Q140" s="56">
        <v>0</v>
      </c>
      <c r="R140" s="56">
        <v>0</v>
      </c>
      <c r="S140" s="56">
        <v>0</v>
      </c>
      <c r="T140" s="56">
        <v>0</v>
      </c>
      <c r="U140" s="56">
        <v>0</v>
      </c>
      <c r="V140" s="56">
        <v>0</v>
      </c>
      <c r="W140" s="56">
        <v>0</v>
      </c>
      <c r="X140" s="56">
        <v>0</v>
      </c>
      <c r="Y140" s="56">
        <v>0</v>
      </c>
      <c r="Z140" s="56">
        <v>0</v>
      </c>
      <c r="AA140" s="56">
        <v>0</v>
      </c>
      <c r="AB140" s="56">
        <v>688939.97000000009</v>
      </c>
      <c r="AC140" s="56">
        <v>0</v>
      </c>
      <c r="AD140" s="56">
        <v>0</v>
      </c>
      <c r="AE140" s="56">
        <v>0</v>
      </c>
    </row>
    <row r="141" spans="1:31" ht="15.95" hidden="1" customHeight="1" outlineLevel="2">
      <c r="B141" s="53" t="s">
        <v>348</v>
      </c>
      <c r="C141" s="53" t="s">
        <v>193</v>
      </c>
      <c r="D141" s="53" t="s">
        <v>194</v>
      </c>
      <c r="E141" s="3">
        <f t="shared" si="14"/>
        <v>0</v>
      </c>
      <c r="F141" s="56">
        <v>0</v>
      </c>
      <c r="G141" s="56">
        <v>0</v>
      </c>
      <c r="H141" s="56">
        <v>0</v>
      </c>
      <c r="I141" s="56">
        <v>0</v>
      </c>
      <c r="J141" s="56">
        <v>0</v>
      </c>
      <c r="K141" s="56">
        <v>0</v>
      </c>
      <c r="L141" s="56">
        <v>0</v>
      </c>
      <c r="M141" s="56">
        <v>0</v>
      </c>
      <c r="N141" s="56">
        <v>0</v>
      </c>
      <c r="O141" s="56">
        <v>0</v>
      </c>
      <c r="P141" s="56">
        <v>0</v>
      </c>
      <c r="Q141" s="56">
        <v>0</v>
      </c>
      <c r="R141" s="56">
        <v>0</v>
      </c>
      <c r="S141" s="56">
        <v>0</v>
      </c>
      <c r="T141" s="56">
        <v>0</v>
      </c>
      <c r="U141" s="56">
        <v>0</v>
      </c>
      <c r="V141" s="56">
        <v>0</v>
      </c>
      <c r="W141" s="56">
        <v>0</v>
      </c>
      <c r="X141" s="56">
        <v>0</v>
      </c>
      <c r="Y141" s="56">
        <v>0</v>
      </c>
      <c r="Z141" s="56">
        <v>0</v>
      </c>
      <c r="AA141" s="56">
        <v>0</v>
      </c>
      <c r="AB141" s="56">
        <v>0</v>
      </c>
      <c r="AC141" s="56">
        <v>0</v>
      </c>
      <c r="AD141" s="56">
        <v>0</v>
      </c>
      <c r="AE141" s="56">
        <v>0</v>
      </c>
    </row>
    <row r="142" spans="1:31" ht="15.95" hidden="1" customHeight="1" outlineLevel="2">
      <c r="B142" s="53" t="s">
        <v>348</v>
      </c>
      <c r="C142" s="53" t="s">
        <v>195</v>
      </c>
      <c r="D142" s="53" t="s">
        <v>196</v>
      </c>
      <c r="E142" s="3">
        <f t="shared" si="14"/>
        <v>572692.13</v>
      </c>
      <c r="F142" s="56">
        <v>0</v>
      </c>
      <c r="G142" s="56">
        <v>0</v>
      </c>
      <c r="H142" s="56">
        <v>0</v>
      </c>
      <c r="I142" s="56">
        <v>0</v>
      </c>
      <c r="J142" s="56">
        <v>0</v>
      </c>
      <c r="K142" s="56">
        <v>0</v>
      </c>
      <c r="L142" s="56">
        <v>0</v>
      </c>
      <c r="M142" s="56">
        <v>0</v>
      </c>
      <c r="N142" s="56">
        <v>0</v>
      </c>
      <c r="O142" s="56">
        <v>0</v>
      </c>
      <c r="P142" s="56">
        <v>0</v>
      </c>
      <c r="Q142" s="56">
        <v>0</v>
      </c>
      <c r="R142" s="56">
        <v>0</v>
      </c>
      <c r="S142" s="56">
        <v>0</v>
      </c>
      <c r="T142" s="56">
        <v>0</v>
      </c>
      <c r="U142" s="56">
        <v>572692.13</v>
      </c>
      <c r="V142" s="56">
        <v>0</v>
      </c>
      <c r="W142" s="56">
        <v>0</v>
      </c>
      <c r="X142" s="56">
        <v>0</v>
      </c>
      <c r="Y142" s="56">
        <v>0</v>
      </c>
      <c r="Z142" s="56">
        <v>0</v>
      </c>
      <c r="AA142" s="56">
        <v>0</v>
      </c>
      <c r="AB142" s="56">
        <v>0</v>
      </c>
      <c r="AC142" s="56">
        <v>0</v>
      </c>
      <c r="AD142" s="56">
        <v>0</v>
      </c>
      <c r="AE142" s="56">
        <v>0</v>
      </c>
    </row>
    <row r="143" spans="1:31" ht="15.95" hidden="1" customHeight="1" outlineLevel="2">
      <c r="B143" s="53" t="s">
        <v>348</v>
      </c>
      <c r="C143" s="53" t="s">
        <v>197</v>
      </c>
      <c r="D143" s="53" t="s">
        <v>198</v>
      </c>
      <c r="E143" s="3">
        <f t="shared" si="14"/>
        <v>4253566.96</v>
      </c>
      <c r="F143" s="56">
        <v>0</v>
      </c>
      <c r="G143" s="56">
        <v>0</v>
      </c>
      <c r="H143" s="56">
        <v>0</v>
      </c>
      <c r="I143" s="56">
        <v>0</v>
      </c>
      <c r="J143" s="56">
        <v>0</v>
      </c>
      <c r="K143" s="56">
        <v>0</v>
      </c>
      <c r="L143" s="56">
        <v>129959.09000000001</v>
      </c>
      <c r="M143" s="56">
        <v>0</v>
      </c>
      <c r="N143" s="56">
        <v>0</v>
      </c>
      <c r="O143" s="56">
        <v>0</v>
      </c>
      <c r="P143" s="56">
        <v>0</v>
      </c>
      <c r="Q143" s="56">
        <v>0</v>
      </c>
      <c r="R143" s="56">
        <v>0</v>
      </c>
      <c r="S143" s="56">
        <v>0</v>
      </c>
      <c r="T143" s="56">
        <v>2235674.2200000002</v>
      </c>
      <c r="U143" s="56">
        <v>1812937.19</v>
      </c>
      <c r="V143" s="56">
        <v>0</v>
      </c>
      <c r="W143" s="56">
        <v>0</v>
      </c>
      <c r="X143" s="56">
        <v>0</v>
      </c>
      <c r="Y143" s="56">
        <v>74996.459999999992</v>
      </c>
      <c r="Z143" s="56">
        <v>0</v>
      </c>
      <c r="AA143" s="56">
        <v>0</v>
      </c>
      <c r="AB143" s="56">
        <v>0</v>
      </c>
      <c r="AC143" s="56">
        <v>0</v>
      </c>
      <c r="AD143" s="56">
        <v>0</v>
      </c>
      <c r="AE143" s="56">
        <v>0</v>
      </c>
    </row>
    <row r="144" spans="1:31" ht="15.95" hidden="1" customHeight="1" outlineLevel="2">
      <c r="B144" s="53" t="s">
        <v>348</v>
      </c>
      <c r="C144" s="53" t="s">
        <v>199</v>
      </c>
      <c r="D144" s="53" t="s">
        <v>200</v>
      </c>
      <c r="E144" s="3">
        <f t="shared" si="14"/>
        <v>1858025.7500000002</v>
      </c>
      <c r="F144" s="56">
        <v>0</v>
      </c>
      <c r="G144" s="56">
        <v>0</v>
      </c>
      <c r="H144" s="56">
        <v>0</v>
      </c>
      <c r="I144" s="56">
        <v>0</v>
      </c>
      <c r="J144" s="56">
        <v>0</v>
      </c>
      <c r="K144" s="56">
        <v>0</v>
      </c>
      <c r="L144" s="56">
        <v>374989.53</v>
      </c>
      <c r="M144" s="56">
        <v>0</v>
      </c>
      <c r="N144" s="56">
        <v>0</v>
      </c>
      <c r="O144" s="56">
        <v>0</v>
      </c>
      <c r="P144" s="56">
        <v>0</v>
      </c>
      <c r="Q144" s="56">
        <v>0</v>
      </c>
      <c r="R144" s="56">
        <v>0</v>
      </c>
      <c r="S144" s="56">
        <v>0</v>
      </c>
      <c r="T144" s="56">
        <v>0</v>
      </c>
      <c r="U144" s="56">
        <v>1439823.11</v>
      </c>
      <c r="V144" s="56">
        <v>0</v>
      </c>
      <c r="W144" s="56">
        <v>0</v>
      </c>
      <c r="X144" s="56">
        <v>0</v>
      </c>
      <c r="Y144" s="56">
        <v>43213.11</v>
      </c>
      <c r="Z144" s="56">
        <v>0</v>
      </c>
      <c r="AA144" s="56">
        <v>0</v>
      </c>
      <c r="AB144" s="56">
        <v>0</v>
      </c>
      <c r="AC144" s="56">
        <v>0</v>
      </c>
      <c r="AD144" s="56">
        <v>0</v>
      </c>
      <c r="AE144" s="56">
        <v>0</v>
      </c>
    </row>
    <row r="145" spans="2:31" ht="15.95" hidden="1" customHeight="1" outlineLevel="2">
      <c r="B145" s="53" t="s">
        <v>348</v>
      </c>
      <c r="C145" s="53" t="s">
        <v>201</v>
      </c>
      <c r="D145" s="53" t="s">
        <v>202</v>
      </c>
      <c r="E145" s="3">
        <f t="shared" si="14"/>
        <v>6019.85</v>
      </c>
      <c r="F145" s="56">
        <v>0</v>
      </c>
      <c r="G145" s="56">
        <v>0</v>
      </c>
      <c r="H145" s="56">
        <v>0</v>
      </c>
      <c r="I145" s="56">
        <v>0</v>
      </c>
      <c r="J145" s="56">
        <v>0</v>
      </c>
      <c r="K145" s="56">
        <v>0</v>
      </c>
      <c r="L145" s="56">
        <v>0</v>
      </c>
      <c r="M145" s="56">
        <v>0</v>
      </c>
      <c r="N145" s="56">
        <v>0</v>
      </c>
      <c r="O145" s="56">
        <v>0</v>
      </c>
      <c r="P145" s="56">
        <v>0</v>
      </c>
      <c r="Q145" s="56">
        <v>0</v>
      </c>
      <c r="R145" s="56">
        <v>0</v>
      </c>
      <c r="S145" s="56">
        <v>0</v>
      </c>
      <c r="T145" s="56">
        <v>6019.85</v>
      </c>
      <c r="U145" s="56">
        <v>0</v>
      </c>
      <c r="V145" s="56">
        <v>0</v>
      </c>
      <c r="W145" s="56">
        <v>0</v>
      </c>
      <c r="X145" s="56">
        <v>0</v>
      </c>
      <c r="Y145" s="56">
        <v>0</v>
      </c>
      <c r="Z145" s="56">
        <v>0</v>
      </c>
      <c r="AA145" s="56">
        <v>0</v>
      </c>
      <c r="AB145" s="56">
        <v>0</v>
      </c>
      <c r="AC145" s="56">
        <v>0</v>
      </c>
      <c r="AD145" s="56">
        <v>0</v>
      </c>
      <c r="AE145" s="56">
        <v>0</v>
      </c>
    </row>
    <row r="146" spans="2:31" ht="15.95" hidden="1" customHeight="1" outlineLevel="2">
      <c r="B146" s="53" t="s">
        <v>348</v>
      </c>
      <c r="C146" s="53" t="s">
        <v>203</v>
      </c>
      <c r="D146" s="53" t="s">
        <v>204</v>
      </c>
      <c r="E146" s="3">
        <f t="shared" si="14"/>
        <v>670469.75999999989</v>
      </c>
      <c r="F146" s="56">
        <v>0</v>
      </c>
      <c r="G146" s="56">
        <v>0</v>
      </c>
      <c r="H146" s="56">
        <v>0</v>
      </c>
      <c r="I146" s="56">
        <v>0</v>
      </c>
      <c r="J146" s="56">
        <v>0</v>
      </c>
      <c r="K146" s="56">
        <v>0</v>
      </c>
      <c r="L146" s="56">
        <v>0</v>
      </c>
      <c r="M146" s="56">
        <v>0</v>
      </c>
      <c r="N146" s="56">
        <v>0</v>
      </c>
      <c r="O146" s="56">
        <v>0</v>
      </c>
      <c r="P146" s="56">
        <v>0</v>
      </c>
      <c r="Q146" s="56">
        <v>0</v>
      </c>
      <c r="R146" s="56">
        <v>405899.10999999987</v>
      </c>
      <c r="S146" s="56">
        <v>0</v>
      </c>
      <c r="T146" s="56">
        <v>236389.16000000003</v>
      </c>
      <c r="U146" s="56">
        <v>0</v>
      </c>
      <c r="V146" s="56">
        <v>0</v>
      </c>
      <c r="W146" s="56">
        <v>0</v>
      </c>
      <c r="X146" s="56">
        <v>0</v>
      </c>
      <c r="Y146" s="56">
        <v>0</v>
      </c>
      <c r="Z146" s="56">
        <v>0</v>
      </c>
      <c r="AA146" s="56">
        <v>28181.489999999998</v>
      </c>
      <c r="AB146" s="56">
        <v>0</v>
      </c>
      <c r="AC146" s="56">
        <v>0</v>
      </c>
      <c r="AD146" s="56">
        <v>0</v>
      </c>
      <c r="AE146" s="56">
        <v>0</v>
      </c>
    </row>
    <row r="147" spans="2:31" ht="15.95" hidden="1" customHeight="1" outlineLevel="2">
      <c r="B147" s="53" t="s">
        <v>348</v>
      </c>
      <c r="C147" s="53" t="s">
        <v>205</v>
      </c>
      <c r="D147" s="53" t="s">
        <v>206</v>
      </c>
      <c r="E147" s="3">
        <f t="shared" si="14"/>
        <v>139272.78999999998</v>
      </c>
      <c r="F147" s="56">
        <v>0</v>
      </c>
      <c r="G147" s="56">
        <v>0</v>
      </c>
      <c r="H147" s="56">
        <v>0</v>
      </c>
      <c r="I147" s="56">
        <v>0</v>
      </c>
      <c r="J147" s="56">
        <v>0</v>
      </c>
      <c r="K147" s="56">
        <v>0</v>
      </c>
      <c r="L147" s="56">
        <v>0</v>
      </c>
      <c r="M147" s="56">
        <v>0</v>
      </c>
      <c r="N147" s="56">
        <v>0</v>
      </c>
      <c r="O147" s="56">
        <v>0</v>
      </c>
      <c r="P147" s="56">
        <v>0</v>
      </c>
      <c r="Q147" s="56">
        <v>0</v>
      </c>
      <c r="R147" s="56">
        <v>0</v>
      </c>
      <c r="S147" s="56">
        <v>0</v>
      </c>
      <c r="T147" s="56">
        <v>0</v>
      </c>
      <c r="U147" s="56">
        <v>0</v>
      </c>
      <c r="V147" s="56">
        <v>0</v>
      </c>
      <c r="W147" s="56">
        <v>0</v>
      </c>
      <c r="X147" s="56">
        <v>0</v>
      </c>
      <c r="Y147" s="56">
        <v>0</v>
      </c>
      <c r="Z147" s="56">
        <v>0</v>
      </c>
      <c r="AA147" s="56">
        <v>0</v>
      </c>
      <c r="AB147" s="56">
        <v>139272.78999999998</v>
      </c>
      <c r="AC147" s="56">
        <v>0</v>
      </c>
      <c r="AD147" s="56">
        <v>0</v>
      </c>
      <c r="AE147" s="56">
        <v>0</v>
      </c>
    </row>
    <row r="148" spans="2:31" ht="15.95" hidden="1" customHeight="1" outlineLevel="2">
      <c r="B148" s="53" t="s">
        <v>348</v>
      </c>
      <c r="C148" s="53" t="s">
        <v>207</v>
      </c>
      <c r="D148" s="53" t="s">
        <v>208</v>
      </c>
      <c r="E148" s="3">
        <f t="shared" si="14"/>
        <v>1547417.44</v>
      </c>
      <c r="F148" s="56">
        <v>0</v>
      </c>
      <c r="G148" s="56">
        <v>0</v>
      </c>
      <c r="H148" s="56">
        <v>0</v>
      </c>
      <c r="I148" s="56">
        <v>0</v>
      </c>
      <c r="J148" s="56">
        <v>0</v>
      </c>
      <c r="K148" s="56">
        <v>0</v>
      </c>
      <c r="L148" s="56">
        <v>0</v>
      </c>
      <c r="M148" s="56">
        <v>0</v>
      </c>
      <c r="N148" s="56">
        <v>0</v>
      </c>
      <c r="O148" s="56">
        <v>0</v>
      </c>
      <c r="P148" s="56">
        <v>0</v>
      </c>
      <c r="Q148" s="56">
        <v>0</v>
      </c>
      <c r="R148" s="56">
        <v>0</v>
      </c>
      <c r="S148" s="56">
        <v>0</v>
      </c>
      <c r="T148" s="56">
        <v>0</v>
      </c>
      <c r="U148" s="56">
        <v>0</v>
      </c>
      <c r="V148" s="56">
        <v>0</v>
      </c>
      <c r="W148" s="56">
        <v>0</v>
      </c>
      <c r="X148" s="56">
        <v>0</v>
      </c>
      <c r="Y148" s="56">
        <v>0</v>
      </c>
      <c r="Z148" s="56">
        <v>0</v>
      </c>
      <c r="AA148" s="56">
        <v>0</v>
      </c>
      <c r="AB148" s="56">
        <v>969624.85</v>
      </c>
      <c r="AC148" s="56">
        <v>577792.59</v>
      </c>
      <c r="AD148" s="56">
        <v>0</v>
      </c>
      <c r="AE148" s="56">
        <v>0</v>
      </c>
    </row>
    <row r="149" spans="2:31" ht="15.95" hidden="1" customHeight="1" outlineLevel="2">
      <c r="B149" s="53" t="s">
        <v>348</v>
      </c>
      <c r="C149" s="53" t="s">
        <v>209</v>
      </c>
      <c r="D149" s="53" t="s">
        <v>210</v>
      </c>
      <c r="E149" s="3">
        <f t="shared" si="14"/>
        <v>2438677.2399999998</v>
      </c>
      <c r="F149" s="56">
        <v>0</v>
      </c>
      <c r="G149" s="56">
        <v>0</v>
      </c>
      <c r="H149" s="56">
        <v>0</v>
      </c>
      <c r="I149" s="56">
        <v>0</v>
      </c>
      <c r="J149" s="56">
        <v>0</v>
      </c>
      <c r="K149" s="56">
        <v>0</v>
      </c>
      <c r="L149" s="56">
        <v>454439.34</v>
      </c>
      <c r="M149" s="56">
        <v>0</v>
      </c>
      <c r="N149" s="56">
        <v>0</v>
      </c>
      <c r="O149" s="56">
        <v>0</v>
      </c>
      <c r="P149" s="56">
        <v>0</v>
      </c>
      <c r="Q149" s="56">
        <v>0</v>
      </c>
      <c r="R149" s="56">
        <v>327790.57</v>
      </c>
      <c r="S149" s="56">
        <v>0</v>
      </c>
      <c r="T149" s="56">
        <v>217036.99999999997</v>
      </c>
      <c r="U149" s="56">
        <v>1320926.6199999999</v>
      </c>
      <c r="V149" s="56">
        <v>0</v>
      </c>
      <c r="W149" s="56">
        <v>0</v>
      </c>
      <c r="X149" s="56">
        <v>0</v>
      </c>
      <c r="Y149" s="56">
        <v>101807.82999999999</v>
      </c>
      <c r="Z149" s="56">
        <v>0</v>
      </c>
      <c r="AA149" s="56">
        <v>16675.879999999997</v>
      </c>
      <c r="AB149" s="56">
        <v>0</v>
      </c>
      <c r="AC149" s="56">
        <v>0</v>
      </c>
      <c r="AD149" s="56">
        <v>0</v>
      </c>
      <c r="AE149" s="56">
        <v>0</v>
      </c>
    </row>
    <row r="150" spans="2:31" ht="15.95" hidden="1" customHeight="1" outlineLevel="2">
      <c r="B150" s="53" t="s">
        <v>348</v>
      </c>
      <c r="C150" s="53" t="s">
        <v>211</v>
      </c>
      <c r="D150" s="53" t="s">
        <v>212</v>
      </c>
      <c r="E150" s="3">
        <f t="shared" si="14"/>
        <v>2097201.29</v>
      </c>
      <c r="F150" s="56">
        <v>14324.01</v>
      </c>
      <c r="G150" s="56">
        <v>0</v>
      </c>
      <c r="H150" s="56">
        <v>0</v>
      </c>
      <c r="I150" s="56">
        <v>0</v>
      </c>
      <c r="J150" s="56">
        <v>0</v>
      </c>
      <c r="K150" s="56">
        <v>0</v>
      </c>
      <c r="L150" s="56">
        <v>0</v>
      </c>
      <c r="M150" s="56">
        <v>0</v>
      </c>
      <c r="N150" s="56">
        <v>0</v>
      </c>
      <c r="O150" s="56">
        <v>0</v>
      </c>
      <c r="P150" s="56">
        <v>0</v>
      </c>
      <c r="Q150" s="56">
        <v>0</v>
      </c>
      <c r="R150" s="56">
        <v>0</v>
      </c>
      <c r="S150" s="56">
        <v>0</v>
      </c>
      <c r="T150" s="56">
        <v>0</v>
      </c>
      <c r="U150" s="56">
        <v>0</v>
      </c>
      <c r="V150" s="56">
        <v>0</v>
      </c>
      <c r="W150" s="56">
        <v>0</v>
      </c>
      <c r="X150" s="56">
        <v>0</v>
      </c>
      <c r="Y150" s="56">
        <v>0</v>
      </c>
      <c r="Z150" s="56">
        <v>0</v>
      </c>
      <c r="AA150" s="56">
        <v>0</v>
      </c>
      <c r="AB150" s="56">
        <v>1597721</v>
      </c>
      <c r="AC150" s="56">
        <v>485156.28</v>
      </c>
      <c r="AD150" s="56">
        <v>0</v>
      </c>
      <c r="AE150" s="56">
        <v>0</v>
      </c>
    </row>
    <row r="151" spans="2:31" ht="15.95" hidden="1" customHeight="1" outlineLevel="2">
      <c r="B151" s="53" t="s">
        <v>348</v>
      </c>
      <c r="C151" s="53" t="s">
        <v>213</v>
      </c>
      <c r="D151" s="53" t="s">
        <v>214</v>
      </c>
      <c r="E151" s="3">
        <f t="shared" si="14"/>
        <v>832199.14999999991</v>
      </c>
      <c r="F151" s="56">
        <v>0</v>
      </c>
      <c r="G151" s="56">
        <v>239826.36</v>
      </c>
      <c r="H151" s="56">
        <v>0</v>
      </c>
      <c r="I151" s="56">
        <v>0</v>
      </c>
      <c r="J151" s="56">
        <v>0</v>
      </c>
      <c r="K151" s="56">
        <v>0</v>
      </c>
      <c r="L151" s="56">
        <v>0</v>
      </c>
      <c r="M151" s="56">
        <v>0</v>
      </c>
      <c r="N151" s="56">
        <v>0</v>
      </c>
      <c r="O151" s="56">
        <v>0</v>
      </c>
      <c r="P151" s="56">
        <v>0</v>
      </c>
      <c r="Q151" s="56">
        <v>0</v>
      </c>
      <c r="R151" s="56">
        <v>0</v>
      </c>
      <c r="S151" s="56">
        <v>0</v>
      </c>
      <c r="T151" s="56">
        <v>0</v>
      </c>
      <c r="U151" s="56">
        <v>0</v>
      </c>
      <c r="V151" s="56">
        <v>0</v>
      </c>
      <c r="W151" s="56">
        <v>0</v>
      </c>
      <c r="X151" s="56">
        <v>0</v>
      </c>
      <c r="Y151" s="56">
        <v>0</v>
      </c>
      <c r="Z151" s="56">
        <v>0</v>
      </c>
      <c r="AA151" s="56">
        <v>0</v>
      </c>
      <c r="AB151" s="56">
        <v>592372.78999999992</v>
      </c>
      <c r="AC151" s="56">
        <v>0</v>
      </c>
      <c r="AD151" s="56">
        <v>0</v>
      </c>
      <c r="AE151" s="56">
        <v>0</v>
      </c>
    </row>
    <row r="152" spans="2:31" ht="15.95" hidden="1" customHeight="1" outlineLevel="2">
      <c r="B152" s="53" t="s">
        <v>348</v>
      </c>
      <c r="C152" s="53" t="s">
        <v>215</v>
      </c>
      <c r="D152" s="53" t="s">
        <v>216</v>
      </c>
      <c r="E152" s="3">
        <f t="shared" si="14"/>
        <v>93036.970000000016</v>
      </c>
      <c r="F152" s="56">
        <v>0</v>
      </c>
      <c r="G152" s="56">
        <v>0</v>
      </c>
      <c r="H152" s="56">
        <v>93036.970000000016</v>
      </c>
      <c r="I152" s="56">
        <v>0</v>
      </c>
      <c r="J152" s="56">
        <v>0</v>
      </c>
      <c r="K152" s="56">
        <v>0</v>
      </c>
      <c r="L152" s="56">
        <v>0</v>
      </c>
      <c r="M152" s="56">
        <v>0</v>
      </c>
      <c r="N152" s="56">
        <v>0</v>
      </c>
      <c r="O152" s="56">
        <v>0</v>
      </c>
      <c r="P152" s="56">
        <v>0</v>
      </c>
      <c r="Q152" s="56">
        <v>0</v>
      </c>
      <c r="R152" s="56">
        <v>0</v>
      </c>
      <c r="S152" s="56">
        <v>0</v>
      </c>
      <c r="T152" s="56">
        <v>0</v>
      </c>
      <c r="U152" s="56">
        <v>0</v>
      </c>
      <c r="V152" s="56">
        <v>0</v>
      </c>
      <c r="W152" s="56">
        <v>0</v>
      </c>
      <c r="X152" s="56">
        <v>0</v>
      </c>
      <c r="Y152" s="56">
        <v>0</v>
      </c>
      <c r="Z152" s="56">
        <v>0</v>
      </c>
      <c r="AA152" s="56">
        <v>0</v>
      </c>
      <c r="AB152" s="56">
        <v>0</v>
      </c>
      <c r="AC152" s="56">
        <v>0</v>
      </c>
      <c r="AD152" s="56">
        <v>0</v>
      </c>
      <c r="AE152" s="56">
        <v>0</v>
      </c>
    </row>
    <row r="153" spans="2:31" ht="15.95" hidden="1" customHeight="1" outlineLevel="2">
      <c r="B153" s="53" t="s">
        <v>348</v>
      </c>
      <c r="C153" s="53" t="s">
        <v>217</v>
      </c>
      <c r="D153" s="53" t="s">
        <v>218</v>
      </c>
      <c r="E153" s="3">
        <f t="shared" si="14"/>
        <v>1043820.57</v>
      </c>
      <c r="F153" s="56">
        <v>0</v>
      </c>
      <c r="G153" s="56">
        <v>0</v>
      </c>
      <c r="H153" s="56">
        <v>0</v>
      </c>
      <c r="I153" s="56">
        <v>1043820.57</v>
      </c>
      <c r="J153" s="56">
        <v>0</v>
      </c>
      <c r="K153" s="56">
        <v>0</v>
      </c>
      <c r="L153" s="56">
        <v>0</v>
      </c>
      <c r="M153" s="56">
        <v>0</v>
      </c>
      <c r="N153" s="56">
        <v>0</v>
      </c>
      <c r="O153" s="56">
        <v>0</v>
      </c>
      <c r="P153" s="56">
        <v>0</v>
      </c>
      <c r="Q153" s="56">
        <v>0</v>
      </c>
      <c r="R153" s="56">
        <v>0</v>
      </c>
      <c r="S153" s="56">
        <v>0</v>
      </c>
      <c r="T153" s="56">
        <v>0</v>
      </c>
      <c r="U153" s="56">
        <v>0</v>
      </c>
      <c r="V153" s="56">
        <v>0</v>
      </c>
      <c r="W153" s="56">
        <v>0</v>
      </c>
      <c r="X153" s="56">
        <v>0</v>
      </c>
      <c r="Y153" s="56">
        <v>0</v>
      </c>
      <c r="Z153" s="56">
        <v>0</v>
      </c>
      <c r="AA153" s="56">
        <v>0</v>
      </c>
      <c r="AB153" s="56">
        <v>0</v>
      </c>
      <c r="AC153" s="56">
        <v>0</v>
      </c>
      <c r="AD153" s="56">
        <v>0</v>
      </c>
      <c r="AE153" s="56">
        <v>0</v>
      </c>
    </row>
    <row r="154" spans="2:31" ht="15.95" hidden="1" customHeight="1" outlineLevel="2">
      <c r="B154" s="53" t="s">
        <v>348</v>
      </c>
      <c r="C154" s="53" t="s">
        <v>219</v>
      </c>
      <c r="D154" s="53" t="s">
        <v>220</v>
      </c>
      <c r="E154" s="3">
        <f t="shared" si="14"/>
        <v>1332330.4699999997</v>
      </c>
      <c r="F154" s="56">
        <v>0</v>
      </c>
      <c r="G154" s="56">
        <v>0</v>
      </c>
      <c r="H154" s="56">
        <v>0</v>
      </c>
      <c r="I154" s="56">
        <v>0</v>
      </c>
      <c r="J154" s="56">
        <v>1300845.7499999998</v>
      </c>
      <c r="K154" s="56">
        <v>0</v>
      </c>
      <c r="L154" s="56">
        <v>0</v>
      </c>
      <c r="M154" s="56">
        <v>0</v>
      </c>
      <c r="N154" s="56">
        <v>0</v>
      </c>
      <c r="O154" s="56">
        <v>0</v>
      </c>
      <c r="P154" s="56">
        <v>0</v>
      </c>
      <c r="Q154" s="56">
        <v>0</v>
      </c>
      <c r="R154" s="56">
        <v>0</v>
      </c>
      <c r="S154" s="56">
        <v>0</v>
      </c>
      <c r="T154" s="56">
        <v>31484.720000000001</v>
      </c>
      <c r="U154" s="56">
        <v>0</v>
      </c>
      <c r="V154" s="56">
        <v>0</v>
      </c>
      <c r="W154" s="56">
        <v>0</v>
      </c>
      <c r="X154" s="56">
        <v>0</v>
      </c>
      <c r="Y154" s="56">
        <v>0</v>
      </c>
      <c r="Z154" s="56">
        <v>0</v>
      </c>
      <c r="AA154" s="56">
        <v>0</v>
      </c>
      <c r="AB154" s="56">
        <v>0</v>
      </c>
      <c r="AC154" s="56">
        <v>0</v>
      </c>
      <c r="AD154" s="56">
        <v>0</v>
      </c>
      <c r="AE154" s="56">
        <v>0</v>
      </c>
    </row>
    <row r="155" spans="2:31" ht="15.95" hidden="1" customHeight="1" outlineLevel="2">
      <c r="B155" s="53" t="s">
        <v>348</v>
      </c>
      <c r="C155" s="53" t="s">
        <v>221</v>
      </c>
      <c r="D155" s="53" t="s">
        <v>222</v>
      </c>
      <c r="E155" s="3">
        <f t="shared" si="14"/>
        <v>2089421.86</v>
      </c>
      <c r="F155" s="56">
        <v>0</v>
      </c>
      <c r="G155" s="56">
        <v>0</v>
      </c>
      <c r="H155" s="56">
        <v>0</v>
      </c>
      <c r="I155" s="56">
        <v>0</v>
      </c>
      <c r="J155" s="56">
        <v>0</v>
      </c>
      <c r="K155" s="56">
        <v>814063.14</v>
      </c>
      <c r="L155" s="56">
        <v>430330.19</v>
      </c>
      <c r="M155" s="56">
        <v>0</v>
      </c>
      <c r="N155" s="56">
        <v>0</v>
      </c>
      <c r="O155" s="56">
        <v>0</v>
      </c>
      <c r="P155" s="56">
        <v>165234.06</v>
      </c>
      <c r="Q155" s="56">
        <v>16508.649999999998</v>
      </c>
      <c r="R155" s="56">
        <v>0</v>
      </c>
      <c r="S155" s="56">
        <v>0</v>
      </c>
      <c r="T155" s="56">
        <v>0</v>
      </c>
      <c r="U155" s="56">
        <v>0</v>
      </c>
      <c r="V155" s="56">
        <v>0</v>
      </c>
      <c r="W155" s="56">
        <v>625600.89</v>
      </c>
      <c r="X155" s="56">
        <v>37684.93</v>
      </c>
      <c r="Y155" s="56">
        <v>0</v>
      </c>
      <c r="Z155" s="56">
        <v>0</v>
      </c>
      <c r="AA155" s="56">
        <v>0</v>
      </c>
      <c r="AB155" s="56">
        <v>0</v>
      </c>
      <c r="AC155" s="56">
        <v>0</v>
      </c>
      <c r="AD155" s="56">
        <v>0</v>
      </c>
      <c r="AE155" s="56">
        <v>0</v>
      </c>
    </row>
    <row r="156" spans="2:31" ht="15.95" hidden="1" customHeight="1" outlineLevel="2">
      <c r="B156" s="53" t="s">
        <v>348</v>
      </c>
      <c r="C156" s="53" t="s">
        <v>223</v>
      </c>
      <c r="D156" s="53" t="s">
        <v>224</v>
      </c>
      <c r="E156" s="3">
        <f t="shared" si="14"/>
        <v>2893420.16</v>
      </c>
      <c r="F156" s="56">
        <v>0</v>
      </c>
      <c r="G156" s="56">
        <v>0</v>
      </c>
      <c r="H156" s="56">
        <v>0</v>
      </c>
      <c r="I156" s="56">
        <v>0</v>
      </c>
      <c r="J156" s="56">
        <v>0</v>
      </c>
      <c r="K156" s="56">
        <v>0</v>
      </c>
      <c r="L156" s="56">
        <v>2088993.8900000001</v>
      </c>
      <c r="M156" s="56">
        <v>0</v>
      </c>
      <c r="N156" s="56">
        <v>0</v>
      </c>
      <c r="O156" s="56">
        <v>0</v>
      </c>
      <c r="P156" s="56">
        <v>0</v>
      </c>
      <c r="Q156" s="56">
        <v>0</v>
      </c>
      <c r="R156" s="56">
        <v>0</v>
      </c>
      <c r="S156" s="56">
        <v>0</v>
      </c>
      <c r="T156" s="56">
        <v>0</v>
      </c>
      <c r="U156" s="56">
        <v>0</v>
      </c>
      <c r="V156" s="56">
        <v>0</v>
      </c>
      <c r="W156" s="56">
        <v>450809.01</v>
      </c>
      <c r="X156" s="56">
        <v>0</v>
      </c>
      <c r="Y156" s="56">
        <v>353617.26</v>
      </c>
      <c r="Z156" s="56">
        <v>0</v>
      </c>
      <c r="AA156" s="56">
        <v>0</v>
      </c>
      <c r="AB156" s="56">
        <v>0</v>
      </c>
      <c r="AC156" s="56">
        <v>0</v>
      </c>
      <c r="AD156" s="56">
        <v>0</v>
      </c>
      <c r="AE156" s="56">
        <v>0</v>
      </c>
    </row>
    <row r="157" spans="2:31" ht="15.95" hidden="1" customHeight="1" outlineLevel="2">
      <c r="B157" s="53" t="s">
        <v>348</v>
      </c>
      <c r="C157" s="53" t="s">
        <v>225</v>
      </c>
      <c r="D157" s="53" t="s">
        <v>226</v>
      </c>
      <c r="E157" s="3">
        <f t="shared" si="14"/>
        <v>3691727.47</v>
      </c>
      <c r="F157" s="56">
        <v>0</v>
      </c>
      <c r="G157" s="56">
        <v>0</v>
      </c>
      <c r="H157" s="56">
        <v>0</v>
      </c>
      <c r="I157" s="56">
        <v>0</v>
      </c>
      <c r="J157" s="56">
        <v>0</v>
      </c>
      <c r="K157" s="56">
        <v>0</v>
      </c>
      <c r="L157" s="56">
        <v>0</v>
      </c>
      <c r="M157" s="56">
        <v>0</v>
      </c>
      <c r="N157" s="56">
        <v>3171674.58</v>
      </c>
      <c r="O157" s="56">
        <v>0</v>
      </c>
      <c r="P157" s="56">
        <v>0</v>
      </c>
      <c r="Q157" s="56">
        <v>0</v>
      </c>
      <c r="R157" s="56">
        <v>0</v>
      </c>
      <c r="S157" s="56">
        <v>0</v>
      </c>
      <c r="T157" s="56">
        <v>0</v>
      </c>
      <c r="U157" s="56">
        <v>0</v>
      </c>
      <c r="V157" s="56">
        <v>0</v>
      </c>
      <c r="W157" s="56">
        <v>0</v>
      </c>
      <c r="X157" s="56">
        <v>0</v>
      </c>
      <c r="Y157" s="56">
        <v>0</v>
      </c>
      <c r="Z157" s="56">
        <v>0</v>
      </c>
      <c r="AA157" s="56">
        <v>0</v>
      </c>
      <c r="AB157" s="56">
        <v>520052.88999999996</v>
      </c>
      <c r="AC157" s="56">
        <v>0</v>
      </c>
      <c r="AD157" s="56">
        <v>0</v>
      </c>
      <c r="AE157" s="56">
        <v>0</v>
      </c>
    </row>
    <row r="158" spans="2:31" ht="15.95" hidden="1" customHeight="1" outlineLevel="2">
      <c r="B158" s="53" t="s">
        <v>348</v>
      </c>
      <c r="C158" s="53" t="s">
        <v>227</v>
      </c>
      <c r="D158" s="53" t="s">
        <v>228</v>
      </c>
      <c r="E158" s="3">
        <f t="shared" si="14"/>
        <v>527824.40999999992</v>
      </c>
      <c r="F158" s="56">
        <v>0</v>
      </c>
      <c r="G158" s="56">
        <v>0</v>
      </c>
      <c r="H158" s="56">
        <v>0</v>
      </c>
      <c r="I158" s="56">
        <v>0</v>
      </c>
      <c r="J158" s="56">
        <v>0</v>
      </c>
      <c r="K158" s="56">
        <v>0</v>
      </c>
      <c r="L158" s="56">
        <v>0</v>
      </c>
      <c r="M158" s="56">
        <v>0</v>
      </c>
      <c r="N158" s="56">
        <v>0</v>
      </c>
      <c r="O158" s="56">
        <v>0</v>
      </c>
      <c r="P158" s="56">
        <v>0</v>
      </c>
      <c r="Q158" s="56">
        <v>0</v>
      </c>
      <c r="R158" s="56">
        <v>0</v>
      </c>
      <c r="S158" s="56">
        <v>0</v>
      </c>
      <c r="T158" s="56">
        <v>0</v>
      </c>
      <c r="U158" s="56">
        <v>0</v>
      </c>
      <c r="V158" s="56">
        <v>0</v>
      </c>
      <c r="W158" s="56">
        <v>0</v>
      </c>
      <c r="X158" s="56">
        <v>0</v>
      </c>
      <c r="Y158" s="56">
        <v>0</v>
      </c>
      <c r="Z158" s="56">
        <v>202126.43</v>
      </c>
      <c r="AA158" s="56">
        <v>0</v>
      </c>
      <c r="AB158" s="56">
        <v>0</v>
      </c>
      <c r="AC158" s="56">
        <v>0</v>
      </c>
      <c r="AD158" s="56">
        <v>0</v>
      </c>
      <c r="AE158" s="56">
        <v>325697.98</v>
      </c>
    </row>
    <row r="159" spans="2:31" ht="15.95" hidden="1" customHeight="1" outlineLevel="2">
      <c r="B159" s="53" t="s">
        <v>348</v>
      </c>
      <c r="C159" s="53" t="s">
        <v>231</v>
      </c>
      <c r="D159" s="53" t="s">
        <v>232</v>
      </c>
      <c r="E159" s="3">
        <f t="shared" si="14"/>
        <v>2448028.4199999995</v>
      </c>
      <c r="F159" s="56">
        <v>0</v>
      </c>
      <c r="G159" s="56">
        <v>0</v>
      </c>
      <c r="H159" s="56">
        <v>0</v>
      </c>
      <c r="I159" s="56">
        <v>0</v>
      </c>
      <c r="J159" s="56">
        <v>0</v>
      </c>
      <c r="K159" s="56">
        <v>0</v>
      </c>
      <c r="L159" s="56">
        <v>0</v>
      </c>
      <c r="M159" s="56">
        <v>0</v>
      </c>
      <c r="N159" s="56">
        <v>0</v>
      </c>
      <c r="O159" s="56">
        <v>163278.62000000002</v>
      </c>
      <c r="P159" s="56">
        <v>1646978.9399999997</v>
      </c>
      <c r="Q159" s="56">
        <v>397463.22</v>
      </c>
      <c r="R159" s="56">
        <v>0</v>
      </c>
      <c r="S159" s="56">
        <v>0</v>
      </c>
      <c r="T159" s="56">
        <v>0</v>
      </c>
      <c r="U159" s="56">
        <v>0</v>
      </c>
      <c r="V159" s="56">
        <v>164065.65</v>
      </c>
      <c r="W159" s="56">
        <v>0</v>
      </c>
      <c r="X159" s="56">
        <v>71852.13</v>
      </c>
      <c r="Y159" s="56">
        <v>0</v>
      </c>
      <c r="Z159" s="56">
        <v>0</v>
      </c>
      <c r="AA159" s="56">
        <v>0</v>
      </c>
      <c r="AB159" s="56">
        <v>0</v>
      </c>
      <c r="AC159" s="56">
        <v>0</v>
      </c>
      <c r="AD159" s="56">
        <v>4389.8599999999997</v>
      </c>
      <c r="AE159" s="56">
        <v>0</v>
      </c>
    </row>
    <row r="160" spans="2:31" ht="15.95" hidden="1" customHeight="1" outlineLevel="2">
      <c r="B160" s="53" t="s">
        <v>348</v>
      </c>
      <c r="C160" s="53" t="s">
        <v>233</v>
      </c>
      <c r="D160" s="53" t="s">
        <v>234</v>
      </c>
      <c r="E160" s="3">
        <f t="shared" si="14"/>
        <v>1805433.06</v>
      </c>
      <c r="F160" s="56">
        <v>0</v>
      </c>
      <c r="G160" s="56">
        <v>0</v>
      </c>
      <c r="H160" s="56">
        <v>0</v>
      </c>
      <c r="I160" s="56">
        <v>0</v>
      </c>
      <c r="J160" s="56">
        <v>0</v>
      </c>
      <c r="K160" s="56">
        <v>129528.23</v>
      </c>
      <c r="L160" s="56">
        <v>172849.12</v>
      </c>
      <c r="M160" s="56">
        <v>0</v>
      </c>
      <c r="N160" s="56">
        <v>0</v>
      </c>
      <c r="O160" s="56">
        <v>0</v>
      </c>
      <c r="P160" s="56">
        <v>0</v>
      </c>
      <c r="Q160" s="56">
        <v>0</v>
      </c>
      <c r="R160" s="56">
        <v>0</v>
      </c>
      <c r="S160" s="56">
        <v>0</v>
      </c>
      <c r="T160" s="56">
        <v>0</v>
      </c>
      <c r="U160" s="56">
        <v>0</v>
      </c>
      <c r="V160" s="56">
        <v>0</v>
      </c>
      <c r="W160" s="56">
        <v>1480756.86</v>
      </c>
      <c r="X160" s="56">
        <v>22298.85</v>
      </c>
      <c r="Y160" s="56">
        <v>0</v>
      </c>
      <c r="Z160" s="56">
        <v>0</v>
      </c>
      <c r="AA160" s="56">
        <v>0</v>
      </c>
      <c r="AB160" s="56">
        <v>0</v>
      </c>
      <c r="AC160" s="56">
        <v>0</v>
      </c>
      <c r="AD160" s="56">
        <v>0</v>
      </c>
      <c r="AE160" s="56">
        <v>0</v>
      </c>
    </row>
    <row r="161" spans="1:31" ht="15.95" hidden="1" customHeight="1" outlineLevel="2">
      <c r="B161" s="53" t="s">
        <v>348</v>
      </c>
      <c r="C161" s="53" t="s">
        <v>235</v>
      </c>
      <c r="D161" s="53" t="s">
        <v>236</v>
      </c>
      <c r="E161" s="3">
        <f t="shared" si="14"/>
        <v>40116.630000000005</v>
      </c>
      <c r="F161" s="56">
        <v>0</v>
      </c>
      <c r="G161" s="56">
        <v>0</v>
      </c>
      <c r="H161" s="56">
        <v>0</v>
      </c>
      <c r="I161" s="56">
        <v>0</v>
      </c>
      <c r="J161" s="56">
        <v>0</v>
      </c>
      <c r="K161" s="56">
        <v>0</v>
      </c>
      <c r="L161" s="56">
        <v>0</v>
      </c>
      <c r="M161" s="56">
        <v>0</v>
      </c>
      <c r="N161" s="56">
        <v>0</v>
      </c>
      <c r="O161" s="56">
        <v>0</v>
      </c>
      <c r="P161" s="56">
        <v>0</v>
      </c>
      <c r="Q161" s="56">
        <v>0</v>
      </c>
      <c r="R161" s="56">
        <v>0</v>
      </c>
      <c r="S161" s="56">
        <v>0</v>
      </c>
      <c r="T161" s="56">
        <v>0</v>
      </c>
      <c r="U161" s="56">
        <v>0</v>
      </c>
      <c r="V161" s="56">
        <v>0</v>
      </c>
      <c r="W161" s="56">
        <v>0</v>
      </c>
      <c r="X161" s="56">
        <v>0</v>
      </c>
      <c r="Y161" s="56">
        <v>40116.630000000005</v>
      </c>
      <c r="Z161" s="56">
        <v>0</v>
      </c>
      <c r="AA161" s="56">
        <v>0</v>
      </c>
      <c r="AB161" s="56">
        <v>0</v>
      </c>
      <c r="AC161" s="56">
        <v>0</v>
      </c>
      <c r="AD161" s="56">
        <v>0</v>
      </c>
      <c r="AE161" s="56">
        <v>0</v>
      </c>
    </row>
    <row r="162" spans="1:31" ht="15.95" hidden="1" customHeight="1" outlineLevel="2">
      <c r="B162" s="53" t="s">
        <v>348</v>
      </c>
      <c r="C162" s="53" t="s">
        <v>237</v>
      </c>
      <c r="D162" s="53" t="s">
        <v>238</v>
      </c>
      <c r="E162" s="3">
        <f t="shared" si="14"/>
        <v>4635689.18</v>
      </c>
      <c r="F162" s="56">
        <v>0</v>
      </c>
      <c r="G162" s="56">
        <v>0</v>
      </c>
      <c r="H162" s="56">
        <v>0</v>
      </c>
      <c r="I162" s="56">
        <v>0</v>
      </c>
      <c r="J162" s="56">
        <v>0</v>
      </c>
      <c r="K162" s="56">
        <v>23.709999999999997</v>
      </c>
      <c r="L162" s="56">
        <v>0</v>
      </c>
      <c r="M162" s="56">
        <v>0</v>
      </c>
      <c r="N162" s="56">
        <v>0</v>
      </c>
      <c r="O162" s="56">
        <v>634793.10000000009</v>
      </c>
      <c r="P162" s="56">
        <v>2922983.3699999992</v>
      </c>
      <c r="Q162" s="56">
        <v>0</v>
      </c>
      <c r="R162" s="56">
        <v>0</v>
      </c>
      <c r="S162" s="56">
        <v>0</v>
      </c>
      <c r="T162" s="56">
        <v>0</v>
      </c>
      <c r="U162" s="56">
        <v>0</v>
      </c>
      <c r="V162" s="56">
        <v>0</v>
      </c>
      <c r="W162" s="56">
        <v>0</v>
      </c>
      <c r="X162" s="56">
        <v>1077889</v>
      </c>
      <c r="Y162" s="56">
        <v>0</v>
      </c>
      <c r="Z162" s="56">
        <v>0</v>
      </c>
      <c r="AA162" s="56">
        <v>0</v>
      </c>
      <c r="AB162" s="56">
        <v>0</v>
      </c>
      <c r="AC162" s="56">
        <v>0</v>
      </c>
      <c r="AD162" s="56">
        <v>0</v>
      </c>
      <c r="AE162" s="56">
        <v>0</v>
      </c>
    </row>
    <row r="163" spans="1:31" ht="15.95" hidden="1" customHeight="1" outlineLevel="2">
      <c r="B163" s="53" t="s">
        <v>348</v>
      </c>
      <c r="C163" s="53" t="s">
        <v>239</v>
      </c>
      <c r="D163" s="53" t="s">
        <v>240</v>
      </c>
      <c r="E163" s="3">
        <f t="shared" si="14"/>
        <v>88142.170000000013</v>
      </c>
      <c r="F163" s="56">
        <v>0</v>
      </c>
      <c r="G163" s="56">
        <v>0</v>
      </c>
      <c r="H163" s="56">
        <v>0</v>
      </c>
      <c r="I163" s="56">
        <v>0</v>
      </c>
      <c r="J163" s="56">
        <v>0</v>
      </c>
      <c r="K163" s="56">
        <v>0</v>
      </c>
      <c r="L163" s="56">
        <v>0</v>
      </c>
      <c r="M163" s="56">
        <v>0</v>
      </c>
      <c r="N163" s="56">
        <v>3415.1800000000003</v>
      </c>
      <c r="O163" s="56">
        <v>0</v>
      </c>
      <c r="P163" s="56">
        <v>0</v>
      </c>
      <c r="Q163" s="56">
        <v>0</v>
      </c>
      <c r="R163" s="56">
        <v>0</v>
      </c>
      <c r="S163" s="56">
        <v>0</v>
      </c>
      <c r="T163" s="56">
        <v>0</v>
      </c>
      <c r="U163" s="56">
        <v>0</v>
      </c>
      <c r="V163" s="56">
        <v>0</v>
      </c>
      <c r="W163" s="56">
        <v>0</v>
      </c>
      <c r="X163" s="56">
        <v>0</v>
      </c>
      <c r="Y163" s="56">
        <v>0</v>
      </c>
      <c r="Z163" s="56">
        <v>0</v>
      </c>
      <c r="AA163" s="56">
        <v>0</v>
      </c>
      <c r="AB163" s="56">
        <v>84726.99</v>
      </c>
      <c r="AC163" s="56">
        <v>0</v>
      </c>
      <c r="AD163" s="56">
        <v>0</v>
      </c>
      <c r="AE163" s="56">
        <v>0</v>
      </c>
    </row>
    <row r="164" spans="1:31" ht="15.95" hidden="1" customHeight="1" outlineLevel="2">
      <c r="B164" s="53" t="s">
        <v>348</v>
      </c>
      <c r="C164" s="53" t="s">
        <v>241</v>
      </c>
      <c r="D164" s="53" t="s">
        <v>242</v>
      </c>
      <c r="E164" s="3">
        <f t="shared" si="14"/>
        <v>666278.52999999991</v>
      </c>
      <c r="F164" s="56">
        <v>0</v>
      </c>
      <c r="G164" s="56">
        <v>0</v>
      </c>
      <c r="H164" s="56">
        <v>0</v>
      </c>
      <c r="I164" s="56">
        <v>0</v>
      </c>
      <c r="J164" s="56">
        <v>0</v>
      </c>
      <c r="K164" s="56">
        <v>0</v>
      </c>
      <c r="L164" s="56">
        <v>0</v>
      </c>
      <c r="M164" s="56">
        <v>0</v>
      </c>
      <c r="N164" s="56">
        <v>0</v>
      </c>
      <c r="O164" s="56">
        <v>0</v>
      </c>
      <c r="P164" s="56">
        <v>0</v>
      </c>
      <c r="Q164" s="56">
        <v>0</v>
      </c>
      <c r="R164" s="56">
        <v>2091.34</v>
      </c>
      <c r="S164" s="56">
        <v>0</v>
      </c>
      <c r="T164" s="56">
        <v>0</v>
      </c>
      <c r="U164" s="56">
        <v>0</v>
      </c>
      <c r="V164" s="56">
        <v>0</v>
      </c>
      <c r="W164" s="56">
        <v>0</v>
      </c>
      <c r="X164" s="56">
        <v>0</v>
      </c>
      <c r="Y164" s="56">
        <v>0</v>
      </c>
      <c r="Z164" s="56">
        <v>0</v>
      </c>
      <c r="AA164" s="56">
        <v>664187.18999999994</v>
      </c>
      <c r="AB164" s="56">
        <v>0</v>
      </c>
      <c r="AC164" s="56">
        <v>0</v>
      </c>
      <c r="AD164" s="56">
        <v>0</v>
      </c>
      <c r="AE164" s="56">
        <v>0</v>
      </c>
    </row>
    <row r="165" spans="1:31" ht="15.95" hidden="1" customHeight="1" outlineLevel="2">
      <c r="B165" s="53" t="s">
        <v>348</v>
      </c>
      <c r="C165" s="53" t="s">
        <v>243</v>
      </c>
      <c r="D165" s="53" t="s">
        <v>244</v>
      </c>
      <c r="E165" s="3">
        <f t="shared" si="14"/>
        <v>256272.62</v>
      </c>
      <c r="F165" s="56">
        <v>0</v>
      </c>
      <c r="G165" s="56">
        <v>0</v>
      </c>
      <c r="H165" s="56">
        <v>0</v>
      </c>
      <c r="I165" s="56">
        <v>0</v>
      </c>
      <c r="J165" s="56">
        <v>0</v>
      </c>
      <c r="K165" s="56">
        <v>0</v>
      </c>
      <c r="L165" s="56">
        <v>0</v>
      </c>
      <c r="M165" s="56">
        <v>0</v>
      </c>
      <c r="N165" s="56">
        <v>0</v>
      </c>
      <c r="O165" s="56">
        <v>0</v>
      </c>
      <c r="P165" s="56">
        <v>0</v>
      </c>
      <c r="Q165" s="56">
        <v>0</v>
      </c>
      <c r="R165" s="56">
        <v>0</v>
      </c>
      <c r="S165" s="56">
        <v>0</v>
      </c>
      <c r="T165" s="56">
        <v>0</v>
      </c>
      <c r="U165" s="56">
        <v>0</v>
      </c>
      <c r="V165" s="56">
        <v>0</v>
      </c>
      <c r="W165" s="56">
        <v>0</v>
      </c>
      <c r="X165" s="56">
        <v>0</v>
      </c>
      <c r="Y165" s="56">
        <v>0</v>
      </c>
      <c r="Z165" s="56">
        <v>0</v>
      </c>
      <c r="AA165" s="56">
        <v>0</v>
      </c>
      <c r="AB165" s="56">
        <v>0</v>
      </c>
      <c r="AC165" s="56">
        <v>0</v>
      </c>
      <c r="AD165" s="56">
        <v>256272.62</v>
      </c>
      <c r="AE165" s="56">
        <v>0</v>
      </c>
    </row>
    <row r="166" spans="1:31" ht="15.95" customHeight="1" outlineLevel="1" collapsed="1">
      <c r="A166" s="44">
        <v>22</v>
      </c>
      <c r="B166" s="52" t="s">
        <v>362</v>
      </c>
      <c r="D166" s="19" t="s">
        <v>4</v>
      </c>
      <c r="E166" s="3">
        <f t="shared" ref="E166:AE166" si="15">SUBTOTAL(9,E140:E165)</f>
        <v>36731244.79999999</v>
      </c>
      <c r="F166" s="56">
        <f t="shared" si="15"/>
        <v>29543.96</v>
      </c>
      <c r="G166" s="56">
        <f t="shared" si="15"/>
        <v>239826.36</v>
      </c>
      <c r="H166" s="56">
        <f t="shared" si="15"/>
        <v>93036.970000000016</v>
      </c>
      <c r="I166" s="56">
        <f t="shared" si="15"/>
        <v>1043820.57</v>
      </c>
      <c r="J166" s="56">
        <f t="shared" si="15"/>
        <v>1300845.7499999998</v>
      </c>
      <c r="K166" s="56">
        <f t="shared" si="15"/>
        <v>943615.08</v>
      </c>
      <c r="L166" s="56">
        <f t="shared" si="15"/>
        <v>3651561.16</v>
      </c>
      <c r="M166" s="56">
        <f t="shared" si="15"/>
        <v>0</v>
      </c>
      <c r="N166" s="56">
        <f t="shared" si="15"/>
        <v>3175089.7600000002</v>
      </c>
      <c r="O166" s="56">
        <f t="shared" si="15"/>
        <v>798071.72000000009</v>
      </c>
      <c r="P166" s="56">
        <f t="shared" si="15"/>
        <v>4735196.3699999992</v>
      </c>
      <c r="Q166" s="56">
        <f t="shared" si="15"/>
        <v>413971.87</v>
      </c>
      <c r="R166" s="56">
        <f t="shared" si="15"/>
        <v>735781.0199999999</v>
      </c>
      <c r="S166" s="56">
        <f t="shared" si="15"/>
        <v>0</v>
      </c>
      <c r="T166" s="56">
        <f t="shared" si="15"/>
        <v>2726604.9500000007</v>
      </c>
      <c r="U166" s="56">
        <f t="shared" si="15"/>
        <v>5146379.05</v>
      </c>
      <c r="V166" s="56">
        <f t="shared" si="15"/>
        <v>164065.65</v>
      </c>
      <c r="W166" s="56">
        <f t="shared" si="15"/>
        <v>2557166.7599999998</v>
      </c>
      <c r="X166" s="56">
        <f t="shared" si="15"/>
        <v>1209724.9099999999</v>
      </c>
      <c r="Y166" s="56">
        <f t="shared" si="15"/>
        <v>613751.28999999992</v>
      </c>
      <c r="Z166" s="56">
        <f t="shared" si="15"/>
        <v>202126.43</v>
      </c>
      <c r="AA166" s="56">
        <f t="shared" si="15"/>
        <v>709044.55999999994</v>
      </c>
      <c r="AB166" s="56">
        <f t="shared" si="15"/>
        <v>4592711.28</v>
      </c>
      <c r="AC166" s="56">
        <f t="shared" si="15"/>
        <v>1062948.8700000001</v>
      </c>
      <c r="AD166" s="56">
        <f t="shared" si="15"/>
        <v>260662.47999999998</v>
      </c>
      <c r="AE166" s="56">
        <f t="shared" si="15"/>
        <v>325697.98</v>
      </c>
    </row>
    <row r="167" spans="1:31" ht="15.95" customHeight="1" outlineLevel="1">
      <c r="A167" s="44">
        <v>23</v>
      </c>
      <c r="B167" s="52"/>
      <c r="D167" s="19" t="s">
        <v>413</v>
      </c>
      <c r="E167" s="3"/>
      <c r="F167" s="56"/>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row>
    <row r="168" spans="1:31" ht="15.95" hidden="1" customHeight="1" outlineLevel="2">
      <c r="B168" s="53" t="s">
        <v>349</v>
      </c>
      <c r="C168" s="53" t="s">
        <v>181</v>
      </c>
      <c r="D168" s="53" t="s">
        <v>182</v>
      </c>
      <c r="E168" s="3">
        <f>SUM(F168:AE168)</f>
        <v>22066.780000000002</v>
      </c>
      <c r="F168" s="56">
        <v>0</v>
      </c>
      <c r="G168" s="56">
        <v>0</v>
      </c>
      <c r="H168" s="56">
        <v>22066.780000000002</v>
      </c>
      <c r="I168" s="56">
        <v>0</v>
      </c>
      <c r="J168" s="56">
        <v>0</v>
      </c>
      <c r="K168" s="56">
        <v>0</v>
      </c>
      <c r="L168" s="56">
        <v>0</v>
      </c>
      <c r="M168" s="56">
        <v>0</v>
      </c>
      <c r="N168" s="56">
        <v>0</v>
      </c>
      <c r="O168" s="56">
        <v>0</v>
      </c>
      <c r="P168" s="56">
        <v>0</v>
      </c>
      <c r="Q168" s="56">
        <v>0</v>
      </c>
      <c r="R168" s="56">
        <v>0</v>
      </c>
      <c r="S168" s="56">
        <v>0</v>
      </c>
      <c r="T168" s="56">
        <v>0</v>
      </c>
      <c r="U168" s="56">
        <v>0</v>
      </c>
      <c r="V168" s="56">
        <v>0</v>
      </c>
      <c r="W168" s="56">
        <v>0</v>
      </c>
      <c r="X168" s="56">
        <v>0</v>
      </c>
      <c r="Y168" s="56">
        <v>0</v>
      </c>
      <c r="Z168" s="56">
        <v>0</v>
      </c>
      <c r="AA168" s="56">
        <v>0</v>
      </c>
      <c r="AB168" s="56">
        <v>0</v>
      </c>
      <c r="AC168" s="56">
        <v>0</v>
      </c>
      <c r="AD168" s="56">
        <v>0</v>
      </c>
      <c r="AE168" s="56">
        <v>0</v>
      </c>
    </row>
    <row r="169" spans="1:31" ht="15.95" hidden="1" customHeight="1" outlineLevel="2">
      <c r="B169" s="53" t="s">
        <v>349</v>
      </c>
      <c r="C169" s="53" t="s">
        <v>183</v>
      </c>
      <c r="D169" s="53" t="s">
        <v>184</v>
      </c>
      <c r="E169" s="3">
        <f>SUM(F169:AE169)</f>
        <v>794444.28</v>
      </c>
      <c r="F169" s="56">
        <v>0</v>
      </c>
      <c r="G169" s="56">
        <v>0</v>
      </c>
      <c r="H169" s="56">
        <v>0</v>
      </c>
      <c r="I169" s="56">
        <v>0</v>
      </c>
      <c r="J169" s="56">
        <v>0</v>
      </c>
      <c r="K169" s="56">
        <v>0</v>
      </c>
      <c r="L169" s="56">
        <v>243043.5</v>
      </c>
      <c r="M169" s="56">
        <v>0</v>
      </c>
      <c r="N169" s="56">
        <v>0</v>
      </c>
      <c r="O169" s="56">
        <v>0</v>
      </c>
      <c r="P169" s="56">
        <v>0</v>
      </c>
      <c r="Q169" s="56">
        <v>0</v>
      </c>
      <c r="R169" s="56">
        <v>31151.19</v>
      </c>
      <c r="S169" s="56">
        <v>0</v>
      </c>
      <c r="T169" s="56">
        <v>48745.420000000006</v>
      </c>
      <c r="U169" s="56">
        <v>301796.82</v>
      </c>
      <c r="V169" s="56">
        <v>0</v>
      </c>
      <c r="W169" s="56">
        <v>58804.14</v>
      </c>
      <c r="X169" s="56">
        <v>0</v>
      </c>
      <c r="Y169" s="56">
        <v>69509.919999999998</v>
      </c>
      <c r="Z169" s="56">
        <v>0</v>
      </c>
      <c r="AA169" s="56">
        <v>41393.29</v>
      </c>
      <c r="AB169" s="56">
        <v>0</v>
      </c>
      <c r="AC169" s="56">
        <v>0</v>
      </c>
      <c r="AD169" s="56">
        <v>0</v>
      </c>
      <c r="AE169" s="56">
        <v>0</v>
      </c>
    </row>
    <row r="170" spans="1:31" ht="15.95" hidden="1" customHeight="1" outlineLevel="2">
      <c r="B170" s="53" t="s">
        <v>349</v>
      </c>
      <c r="C170" s="53" t="s">
        <v>185</v>
      </c>
      <c r="D170" s="53" t="s">
        <v>186</v>
      </c>
      <c r="E170" s="3">
        <f>SUM(F170:AE170)</f>
        <v>0</v>
      </c>
      <c r="F170" s="56">
        <v>0</v>
      </c>
      <c r="G170" s="56">
        <v>0</v>
      </c>
      <c r="H170" s="56">
        <v>0</v>
      </c>
      <c r="I170" s="56">
        <v>0</v>
      </c>
      <c r="J170" s="56">
        <v>0</v>
      </c>
      <c r="K170" s="56">
        <v>0</v>
      </c>
      <c r="L170" s="56">
        <v>0</v>
      </c>
      <c r="M170" s="56">
        <v>0</v>
      </c>
      <c r="N170" s="56">
        <v>0</v>
      </c>
      <c r="O170" s="56">
        <v>0</v>
      </c>
      <c r="P170" s="56">
        <v>0</v>
      </c>
      <c r="Q170" s="56">
        <v>0</v>
      </c>
      <c r="R170" s="56">
        <v>0</v>
      </c>
      <c r="S170" s="56">
        <v>0</v>
      </c>
      <c r="T170" s="56">
        <v>0</v>
      </c>
      <c r="U170" s="56">
        <v>0</v>
      </c>
      <c r="V170" s="56">
        <v>0</v>
      </c>
      <c r="W170" s="56">
        <v>0</v>
      </c>
      <c r="X170" s="56">
        <v>0</v>
      </c>
      <c r="Y170" s="56">
        <v>0</v>
      </c>
      <c r="Z170" s="56">
        <v>0</v>
      </c>
      <c r="AA170" s="56">
        <v>0</v>
      </c>
      <c r="AB170" s="56">
        <v>0</v>
      </c>
      <c r="AC170" s="56">
        <v>0</v>
      </c>
      <c r="AD170" s="56">
        <v>0</v>
      </c>
      <c r="AE170" s="56">
        <v>0</v>
      </c>
    </row>
    <row r="171" spans="1:31" ht="15.95" hidden="1" customHeight="1" outlineLevel="2">
      <c r="B171" s="53" t="s">
        <v>349</v>
      </c>
      <c r="C171" s="53" t="s">
        <v>187</v>
      </c>
      <c r="D171" s="53" t="s">
        <v>188</v>
      </c>
      <c r="E171" s="3">
        <f>SUM(F171:AE171)</f>
        <v>424495.78</v>
      </c>
      <c r="F171" s="56">
        <v>0</v>
      </c>
      <c r="G171" s="56">
        <v>0</v>
      </c>
      <c r="H171" s="56">
        <v>0</v>
      </c>
      <c r="I171" s="56">
        <v>14857.46</v>
      </c>
      <c r="J171" s="56">
        <v>0</v>
      </c>
      <c r="K171" s="56">
        <v>21728.61</v>
      </c>
      <c r="L171" s="56">
        <v>23125.86</v>
      </c>
      <c r="M171" s="56">
        <v>0</v>
      </c>
      <c r="N171" s="56">
        <v>0</v>
      </c>
      <c r="O171" s="56">
        <v>23903.3</v>
      </c>
      <c r="P171" s="56">
        <v>0</v>
      </c>
      <c r="Q171" s="56">
        <v>38513.72</v>
      </c>
      <c r="R171" s="56">
        <v>0</v>
      </c>
      <c r="S171" s="56">
        <v>0</v>
      </c>
      <c r="T171" s="56">
        <v>0</v>
      </c>
      <c r="U171" s="56">
        <v>0</v>
      </c>
      <c r="V171" s="56">
        <v>23382.49</v>
      </c>
      <c r="W171" s="56">
        <v>197363.13</v>
      </c>
      <c r="X171" s="56">
        <v>74366.22</v>
      </c>
      <c r="Y171" s="56">
        <v>7254.99</v>
      </c>
      <c r="Z171" s="56">
        <v>0</v>
      </c>
      <c r="AA171" s="56">
        <v>0</v>
      </c>
      <c r="AB171" s="56">
        <v>0</v>
      </c>
      <c r="AC171" s="56">
        <v>0</v>
      </c>
      <c r="AD171" s="56">
        <v>0</v>
      </c>
      <c r="AE171" s="56">
        <v>0</v>
      </c>
    </row>
    <row r="172" spans="1:31" ht="15.95" hidden="1" customHeight="1" outlineLevel="2">
      <c r="B172" s="53" t="s">
        <v>349</v>
      </c>
      <c r="C172" s="53" t="s">
        <v>189</v>
      </c>
      <c r="D172" s="53" t="s">
        <v>190</v>
      </c>
      <c r="E172" s="3">
        <f>SUM(F172:AE172)</f>
        <v>151791.28000000003</v>
      </c>
      <c r="F172" s="56">
        <v>4403.43</v>
      </c>
      <c r="G172" s="56">
        <v>42929.61</v>
      </c>
      <c r="H172" s="56">
        <v>0</v>
      </c>
      <c r="I172" s="56">
        <v>0</v>
      </c>
      <c r="J172" s="56">
        <v>0</v>
      </c>
      <c r="K172" s="56">
        <v>0</v>
      </c>
      <c r="L172" s="56">
        <v>0</v>
      </c>
      <c r="M172" s="56">
        <v>0</v>
      </c>
      <c r="N172" s="56">
        <v>24744.75</v>
      </c>
      <c r="O172" s="56">
        <v>0</v>
      </c>
      <c r="P172" s="56">
        <v>0</v>
      </c>
      <c r="Q172" s="56">
        <v>0</v>
      </c>
      <c r="R172" s="56">
        <v>0</v>
      </c>
      <c r="S172" s="56">
        <v>0</v>
      </c>
      <c r="T172" s="56">
        <v>0</v>
      </c>
      <c r="U172" s="56">
        <v>0</v>
      </c>
      <c r="V172" s="56">
        <v>0</v>
      </c>
      <c r="W172" s="56">
        <v>0</v>
      </c>
      <c r="X172" s="56">
        <v>0</v>
      </c>
      <c r="Y172" s="56">
        <v>0</v>
      </c>
      <c r="Z172" s="56">
        <v>0</v>
      </c>
      <c r="AA172" s="56">
        <v>0</v>
      </c>
      <c r="AB172" s="56">
        <v>77483.810000000012</v>
      </c>
      <c r="AC172" s="56">
        <v>2229.6799999999998</v>
      </c>
      <c r="AD172" s="56">
        <v>0</v>
      </c>
      <c r="AE172" s="56">
        <v>0</v>
      </c>
    </row>
    <row r="173" spans="1:31" ht="15.95" customHeight="1" outlineLevel="1" collapsed="1">
      <c r="A173" s="44">
        <v>24</v>
      </c>
      <c r="B173" s="52" t="s">
        <v>363</v>
      </c>
      <c r="D173" s="19" t="s">
        <v>5</v>
      </c>
      <c r="E173" s="3">
        <f t="shared" ref="E173:AE173" si="16">SUBTOTAL(9,E168:E172)</f>
        <v>1392798.12</v>
      </c>
      <c r="F173" s="56">
        <f t="shared" si="16"/>
        <v>4403.43</v>
      </c>
      <c r="G173" s="56">
        <f t="shared" si="16"/>
        <v>42929.61</v>
      </c>
      <c r="H173" s="56">
        <f t="shared" si="16"/>
        <v>22066.780000000002</v>
      </c>
      <c r="I173" s="56">
        <f t="shared" si="16"/>
        <v>14857.46</v>
      </c>
      <c r="J173" s="56">
        <f t="shared" si="16"/>
        <v>0</v>
      </c>
      <c r="K173" s="56">
        <f t="shared" si="16"/>
        <v>21728.61</v>
      </c>
      <c r="L173" s="56">
        <f t="shared" si="16"/>
        <v>266169.36</v>
      </c>
      <c r="M173" s="56">
        <f t="shared" si="16"/>
        <v>0</v>
      </c>
      <c r="N173" s="56">
        <f t="shared" si="16"/>
        <v>24744.75</v>
      </c>
      <c r="O173" s="56">
        <f t="shared" si="16"/>
        <v>23903.3</v>
      </c>
      <c r="P173" s="56">
        <f t="shared" si="16"/>
        <v>0</v>
      </c>
      <c r="Q173" s="56">
        <f t="shared" si="16"/>
        <v>38513.72</v>
      </c>
      <c r="R173" s="56">
        <f t="shared" si="16"/>
        <v>31151.19</v>
      </c>
      <c r="S173" s="56">
        <f t="shared" si="16"/>
        <v>0</v>
      </c>
      <c r="T173" s="56">
        <f t="shared" si="16"/>
        <v>48745.420000000006</v>
      </c>
      <c r="U173" s="56">
        <f t="shared" si="16"/>
        <v>301796.82</v>
      </c>
      <c r="V173" s="56">
        <f t="shared" si="16"/>
        <v>23382.49</v>
      </c>
      <c r="W173" s="56">
        <f t="shared" si="16"/>
        <v>256167.27000000002</v>
      </c>
      <c r="X173" s="56">
        <f t="shared" si="16"/>
        <v>74366.22</v>
      </c>
      <c r="Y173" s="56">
        <f t="shared" si="16"/>
        <v>76764.91</v>
      </c>
      <c r="Z173" s="56">
        <f t="shared" si="16"/>
        <v>0</v>
      </c>
      <c r="AA173" s="56">
        <f t="shared" si="16"/>
        <v>41393.29</v>
      </c>
      <c r="AB173" s="56">
        <f t="shared" si="16"/>
        <v>77483.810000000012</v>
      </c>
      <c r="AC173" s="56">
        <f t="shared" si="16"/>
        <v>2229.6799999999998</v>
      </c>
      <c r="AD173" s="56">
        <f t="shared" si="16"/>
        <v>0</v>
      </c>
      <c r="AE173" s="56">
        <f t="shared" si="16"/>
        <v>0</v>
      </c>
    </row>
    <row r="174" spans="1:31" ht="15.95" hidden="1" customHeight="1" outlineLevel="2">
      <c r="B174" s="53" t="s">
        <v>350</v>
      </c>
      <c r="C174" s="53" t="s">
        <v>181</v>
      </c>
      <c r="D174" s="53" t="s">
        <v>182</v>
      </c>
      <c r="E174" s="3">
        <f>SUM(F174:AE174)</f>
        <v>25600.629999999994</v>
      </c>
      <c r="F174" s="56">
        <v>0</v>
      </c>
      <c r="G174" s="56">
        <v>0</v>
      </c>
      <c r="H174" s="56">
        <v>25600.629999999994</v>
      </c>
      <c r="I174" s="56">
        <v>0</v>
      </c>
      <c r="J174" s="56">
        <v>0</v>
      </c>
      <c r="K174" s="56">
        <v>0</v>
      </c>
      <c r="L174" s="56">
        <v>0</v>
      </c>
      <c r="M174" s="56">
        <v>0</v>
      </c>
      <c r="N174" s="56">
        <v>0</v>
      </c>
      <c r="O174" s="56">
        <v>0</v>
      </c>
      <c r="P174" s="56">
        <v>0</v>
      </c>
      <c r="Q174" s="56">
        <v>0</v>
      </c>
      <c r="R174" s="56">
        <v>0</v>
      </c>
      <c r="S174" s="56">
        <v>0</v>
      </c>
      <c r="T174" s="56">
        <v>0</v>
      </c>
      <c r="U174" s="56">
        <v>0</v>
      </c>
      <c r="V174" s="56">
        <v>0</v>
      </c>
      <c r="W174" s="56">
        <v>0</v>
      </c>
      <c r="X174" s="56">
        <v>0</v>
      </c>
      <c r="Y174" s="56">
        <v>0</v>
      </c>
      <c r="Z174" s="56">
        <v>0</v>
      </c>
      <c r="AA174" s="56">
        <v>0</v>
      </c>
      <c r="AB174" s="56">
        <v>0</v>
      </c>
      <c r="AC174" s="56">
        <v>0</v>
      </c>
      <c r="AD174" s="56">
        <v>0</v>
      </c>
      <c r="AE174" s="56">
        <v>0</v>
      </c>
    </row>
    <row r="175" spans="1:31" ht="15.95" hidden="1" customHeight="1" outlineLevel="2">
      <c r="B175" s="53" t="s">
        <v>350</v>
      </c>
      <c r="C175" s="53" t="s">
        <v>183</v>
      </c>
      <c r="D175" s="53" t="s">
        <v>184</v>
      </c>
      <c r="E175" s="3">
        <f>SUM(F175:AE175)</f>
        <v>1540367.0899999999</v>
      </c>
      <c r="F175" s="56">
        <v>0</v>
      </c>
      <c r="G175" s="56">
        <v>0</v>
      </c>
      <c r="H175" s="56">
        <v>0</v>
      </c>
      <c r="I175" s="56">
        <v>0</v>
      </c>
      <c r="J175" s="56">
        <v>272215.42999999993</v>
      </c>
      <c r="K175" s="56">
        <v>0</v>
      </c>
      <c r="L175" s="56">
        <v>586388.43999999983</v>
      </c>
      <c r="M175" s="56">
        <v>0</v>
      </c>
      <c r="N175" s="56">
        <v>0</v>
      </c>
      <c r="O175" s="56">
        <v>0</v>
      </c>
      <c r="P175" s="56">
        <v>0</v>
      </c>
      <c r="Q175" s="56">
        <v>0</v>
      </c>
      <c r="R175" s="56">
        <v>87416.51999999999</v>
      </c>
      <c r="S175" s="56">
        <v>0</v>
      </c>
      <c r="T175" s="56">
        <v>59536.049999999996</v>
      </c>
      <c r="U175" s="56">
        <v>333564.90000000002</v>
      </c>
      <c r="V175" s="56">
        <v>0</v>
      </c>
      <c r="W175" s="56">
        <v>64994.06</v>
      </c>
      <c r="X175" s="56">
        <v>0</v>
      </c>
      <c r="Y175" s="56">
        <v>76826.759999999995</v>
      </c>
      <c r="Z175" s="56">
        <v>0</v>
      </c>
      <c r="AA175" s="56">
        <v>59424.929999999993</v>
      </c>
      <c r="AB175" s="56">
        <v>0</v>
      </c>
      <c r="AC175" s="56">
        <v>0</v>
      </c>
      <c r="AD175" s="56">
        <v>0</v>
      </c>
      <c r="AE175" s="56">
        <v>0</v>
      </c>
    </row>
    <row r="176" spans="1:31" ht="15.95" hidden="1" customHeight="1" outlineLevel="2">
      <c r="B176" s="53" t="s">
        <v>350</v>
      </c>
      <c r="C176" s="53" t="s">
        <v>185</v>
      </c>
      <c r="D176" s="53" t="s">
        <v>186</v>
      </c>
      <c r="E176" s="3">
        <f>SUM(F176:AE176)</f>
        <v>144697.10999999999</v>
      </c>
      <c r="F176" s="56">
        <v>0</v>
      </c>
      <c r="G176" s="56">
        <v>0</v>
      </c>
      <c r="H176" s="56">
        <v>0</v>
      </c>
      <c r="I176" s="56">
        <v>0</v>
      </c>
      <c r="J176" s="56">
        <v>0</v>
      </c>
      <c r="K176" s="56">
        <v>0</v>
      </c>
      <c r="L176" s="56">
        <v>0</v>
      </c>
      <c r="M176" s="56">
        <v>0</v>
      </c>
      <c r="N176" s="56">
        <v>0</v>
      </c>
      <c r="O176" s="56">
        <v>0</v>
      </c>
      <c r="P176" s="56">
        <v>0</v>
      </c>
      <c r="Q176" s="56">
        <v>0</v>
      </c>
      <c r="R176" s="56">
        <v>0</v>
      </c>
      <c r="S176" s="56">
        <v>0</v>
      </c>
      <c r="T176" s="56">
        <v>0</v>
      </c>
      <c r="U176" s="56">
        <v>0</v>
      </c>
      <c r="V176" s="56">
        <v>0</v>
      </c>
      <c r="W176" s="56">
        <v>0</v>
      </c>
      <c r="X176" s="56">
        <v>0</v>
      </c>
      <c r="Y176" s="56">
        <v>0</v>
      </c>
      <c r="Z176" s="56">
        <v>41591.440000000002</v>
      </c>
      <c r="AA176" s="56">
        <v>0</v>
      </c>
      <c r="AB176" s="56">
        <v>0</v>
      </c>
      <c r="AC176" s="56">
        <v>0</v>
      </c>
      <c r="AD176" s="56">
        <v>0</v>
      </c>
      <c r="AE176" s="56">
        <v>103105.67</v>
      </c>
    </row>
    <row r="177" spans="1:31" ht="15.95" hidden="1" customHeight="1" outlineLevel="2">
      <c r="B177" s="53" t="s">
        <v>350</v>
      </c>
      <c r="C177" s="53" t="s">
        <v>187</v>
      </c>
      <c r="D177" s="53" t="s">
        <v>188</v>
      </c>
      <c r="E177" s="3">
        <f>SUM(F177:AE177)</f>
        <v>1618035.77</v>
      </c>
      <c r="F177" s="56">
        <v>0</v>
      </c>
      <c r="G177" s="56">
        <v>0</v>
      </c>
      <c r="H177" s="56">
        <v>0</v>
      </c>
      <c r="I177" s="56">
        <v>16421.390000000003</v>
      </c>
      <c r="J177" s="56">
        <v>0</v>
      </c>
      <c r="K177" s="56">
        <v>39724.009999999995</v>
      </c>
      <c r="L177" s="56">
        <v>98051.82</v>
      </c>
      <c r="M177" s="56">
        <v>0</v>
      </c>
      <c r="N177" s="56">
        <v>0</v>
      </c>
      <c r="O177" s="56">
        <v>100338.99</v>
      </c>
      <c r="P177" s="56">
        <v>794325.39</v>
      </c>
      <c r="Q177" s="56">
        <v>49261.23</v>
      </c>
      <c r="R177" s="56">
        <v>0</v>
      </c>
      <c r="S177" s="56">
        <v>0</v>
      </c>
      <c r="T177" s="56">
        <v>0</v>
      </c>
      <c r="U177" s="56">
        <v>0</v>
      </c>
      <c r="V177" s="56">
        <v>25843.77</v>
      </c>
      <c r="W177" s="56">
        <v>316598.76</v>
      </c>
      <c r="X177" s="56">
        <v>119272.19000000002</v>
      </c>
      <c r="Y177" s="56">
        <v>8018.7</v>
      </c>
      <c r="Z177" s="56">
        <v>0</v>
      </c>
      <c r="AA177" s="56">
        <v>0</v>
      </c>
      <c r="AB177" s="56">
        <v>0</v>
      </c>
      <c r="AC177" s="56">
        <v>0</v>
      </c>
      <c r="AD177" s="56">
        <v>50179.520000000004</v>
      </c>
      <c r="AE177" s="56">
        <v>0</v>
      </c>
    </row>
    <row r="178" spans="1:31" ht="15.95" hidden="1" customHeight="1" outlineLevel="2">
      <c r="B178" s="53" t="s">
        <v>350</v>
      </c>
      <c r="C178" s="53" t="s">
        <v>189</v>
      </c>
      <c r="D178" s="53" t="s">
        <v>190</v>
      </c>
      <c r="E178" s="3">
        <f>SUM(F178:AE178)</f>
        <v>1623776.7599999998</v>
      </c>
      <c r="F178" s="56">
        <v>4866.95</v>
      </c>
      <c r="G178" s="56">
        <v>47448.53</v>
      </c>
      <c r="H178" s="56">
        <v>0</v>
      </c>
      <c r="I178" s="56">
        <v>0</v>
      </c>
      <c r="J178" s="56">
        <v>0</v>
      </c>
      <c r="K178" s="56">
        <v>0</v>
      </c>
      <c r="L178" s="56">
        <v>0</v>
      </c>
      <c r="M178" s="56">
        <v>0</v>
      </c>
      <c r="N178" s="56">
        <v>553572.62</v>
      </c>
      <c r="O178" s="56">
        <v>0</v>
      </c>
      <c r="P178" s="56">
        <v>0</v>
      </c>
      <c r="Q178" s="56">
        <v>0</v>
      </c>
      <c r="R178" s="56">
        <v>0</v>
      </c>
      <c r="S178" s="56">
        <v>0</v>
      </c>
      <c r="T178" s="56">
        <v>0</v>
      </c>
      <c r="U178" s="56">
        <v>0</v>
      </c>
      <c r="V178" s="56">
        <v>0</v>
      </c>
      <c r="W178" s="56">
        <v>0</v>
      </c>
      <c r="X178" s="56">
        <v>0</v>
      </c>
      <c r="Y178" s="56">
        <v>0</v>
      </c>
      <c r="Z178" s="56">
        <v>0</v>
      </c>
      <c r="AA178" s="56">
        <v>0</v>
      </c>
      <c r="AB178" s="56">
        <v>839930.22</v>
      </c>
      <c r="AC178" s="56">
        <v>177958.44</v>
      </c>
      <c r="AD178" s="56">
        <v>0</v>
      </c>
      <c r="AE178" s="56">
        <v>0</v>
      </c>
    </row>
    <row r="179" spans="1:31" ht="15.95" customHeight="1" outlineLevel="1" collapsed="1">
      <c r="A179" s="44">
        <v>25</v>
      </c>
      <c r="B179" s="52" t="s">
        <v>364</v>
      </c>
      <c r="D179" s="19" t="s">
        <v>6</v>
      </c>
      <c r="E179" s="3">
        <f t="shared" ref="E179:AE179" si="17">SUBTOTAL(9,E174:E178)</f>
        <v>4952477.3599999994</v>
      </c>
      <c r="F179" s="56">
        <f t="shared" si="17"/>
        <v>4866.95</v>
      </c>
      <c r="G179" s="56">
        <f t="shared" si="17"/>
        <v>47448.53</v>
      </c>
      <c r="H179" s="56">
        <f t="shared" si="17"/>
        <v>25600.629999999994</v>
      </c>
      <c r="I179" s="56">
        <f t="shared" si="17"/>
        <v>16421.390000000003</v>
      </c>
      <c r="J179" s="56">
        <f t="shared" si="17"/>
        <v>272215.42999999993</v>
      </c>
      <c r="K179" s="56">
        <f t="shared" si="17"/>
        <v>39724.009999999995</v>
      </c>
      <c r="L179" s="56">
        <f t="shared" si="17"/>
        <v>684440.25999999978</v>
      </c>
      <c r="M179" s="56">
        <f t="shared" si="17"/>
        <v>0</v>
      </c>
      <c r="N179" s="56">
        <f t="shared" si="17"/>
        <v>553572.62</v>
      </c>
      <c r="O179" s="56">
        <f t="shared" si="17"/>
        <v>100338.99</v>
      </c>
      <c r="P179" s="56">
        <f t="shared" si="17"/>
        <v>794325.39</v>
      </c>
      <c r="Q179" s="56">
        <f t="shared" si="17"/>
        <v>49261.23</v>
      </c>
      <c r="R179" s="56">
        <f t="shared" si="17"/>
        <v>87416.51999999999</v>
      </c>
      <c r="S179" s="56">
        <f t="shared" si="17"/>
        <v>0</v>
      </c>
      <c r="T179" s="56">
        <f t="shared" si="17"/>
        <v>59536.049999999996</v>
      </c>
      <c r="U179" s="56">
        <f t="shared" si="17"/>
        <v>333564.90000000002</v>
      </c>
      <c r="V179" s="56">
        <f t="shared" si="17"/>
        <v>25843.77</v>
      </c>
      <c r="W179" s="56">
        <f t="shared" si="17"/>
        <v>381592.82</v>
      </c>
      <c r="X179" s="56">
        <f t="shared" si="17"/>
        <v>119272.19000000002</v>
      </c>
      <c r="Y179" s="56">
        <f t="shared" si="17"/>
        <v>84845.459999999992</v>
      </c>
      <c r="Z179" s="56">
        <f t="shared" si="17"/>
        <v>41591.440000000002</v>
      </c>
      <c r="AA179" s="56">
        <f t="shared" si="17"/>
        <v>59424.929999999993</v>
      </c>
      <c r="AB179" s="56">
        <f t="shared" si="17"/>
        <v>839930.22</v>
      </c>
      <c r="AC179" s="56">
        <f t="shared" si="17"/>
        <v>177958.44</v>
      </c>
      <c r="AD179" s="56">
        <f t="shared" si="17"/>
        <v>50179.520000000004</v>
      </c>
      <c r="AE179" s="56">
        <f t="shared" si="17"/>
        <v>103105.67</v>
      </c>
    </row>
    <row r="180" spans="1:31" ht="15.95" customHeight="1" outlineLevel="1">
      <c r="A180" s="44">
        <v>26</v>
      </c>
      <c r="B180" s="52"/>
      <c r="D180" s="19" t="s">
        <v>414</v>
      </c>
      <c r="E180" s="3"/>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row>
    <row r="181" spans="1:31" ht="15.95" hidden="1" customHeight="1" outlineLevel="2">
      <c r="B181" s="53" t="s">
        <v>351</v>
      </c>
      <c r="C181" s="53" t="s">
        <v>101</v>
      </c>
      <c r="D181" s="53" t="s">
        <v>102</v>
      </c>
      <c r="E181" s="3">
        <f>SUM(F181:AE181)</f>
        <v>61328.05</v>
      </c>
      <c r="F181" s="56">
        <v>134.53</v>
      </c>
      <c r="G181" s="56">
        <v>1311.25</v>
      </c>
      <c r="H181" s="56">
        <v>521.45999999999992</v>
      </c>
      <c r="I181" s="56">
        <v>580.23</v>
      </c>
      <c r="J181" s="56">
        <v>0</v>
      </c>
      <c r="K181" s="56">
        <v>848.87</v>
      </c>
      <c r="L181" s="56">
        <v>12436.48</v>
      </c>
      <c r="M181" s="56">
        <v>0</v>
      </c>
      <c r="N181" s="56">
        <v>755.79</v>
      </c>
      <c r="O181" s="56">
        <v>933.54</v>
      </c>
      <c r="P181" s="56">
        <v>0</v>
      </c>
      <c r="Q181" s="56">
        <v>1504.04</v>
      </c>
      <c r="R181" s="56">
        <v>1478.4700000000003</v>
      </c>
      <c r="S181" s="56">
        <v>0</v>
      </c>
      <c r="T181" s="56">
        <v>2313.2800000000002</v>
      </c>
      <c r="U181" s="56">
        <v>14325.800000000001</v>
      </c>
      <c r="V181" s="56">
        <v>913.19</v>
      </c>
      <c r="W181" s="56">
        <v>10498.98</v>
      </c>
      <c r="X181" s="56">
        <v>5075.82</v>
      </c>
      <c r="Y181" s="56">
        <v>3581.63</v>
      </c>
      <c r="Z181" s="56">
        <v>0</v>
      </c>
      <c r="AA181" s="56">
        <v>1680.1100000000001</v>
      </c>
      <c r="AB181" s="56">
        <v>2366.48</v>
      </c>
      <c r="AC181" s="56">
        <v>68.099999999999994</v>
      </c>
      <c r="AD181" s="56">
        <v>0</v>
      </c>
      <c r="AE181" s="56">
        <v>0</v>
      </c>
    </row>
    <row r="182" spans="1:31" ht="15.95" hidden="1" customHeight="1" outlineLevel="2">
      <c r="B182" s="53" t="s">
        <v>351</v>
      </c>
      <c r="C182" s="53" t="s">
        <v>103</v>
      </c>
      <c r="D182" s="53" t="s">
        <v>104</v>
      </c>
      <c r="E182" s="3">
        <f>SUM(F182:AE182)</f>
        <v>5346.1799999999994</v>
      </c>
      <c r="F182" s="56">
        <v>23.08</v>
      </c>
      <c r="G182" s="56">
        <v>224.81</v>
      </c>
      <c r="H182" s="56">
        <v>89.46</v>
      </c>
      <c r="I182" s="56">
        <v>99.47</v>
      </c>
      <c r="J182" s="56">
        <v>0</v>
      </c>
      <c r="K182" s="56">
        <v>26.830000000000002</v>
      </c>
      <c r="L182" s="56">
        <v>1482.9999999999998</v>
      </c>
      <c r="M182" s="56">
        <v>0</v>
      </c>
      <c r="N182" s="56">
        <v>129.55000000000001</v>
      </c>
      <c r="O182" s="56">
        <v>44.85</v>
      </c>
      <c r="P182" s="56">
        <v>0</v>
      </c>
      <c r="Q182" s="56">
        <v>0</v>
      </c>
      <c r="R182" s="56">
        <v>0</v>
      </c>
      <c r="S182" s="56">
        <v>0</v>
      </c>
      <c r="T182" s="56">
        <v>0</v>
      </c>
      <c r="U182" s="56">
        <v>0</v>
      </c>
      <c r="V182" s="56">
        <v>0</v>
      </c>
      <c r="W182" s="56">
        <v>1704.7799999999997</v>
      </c>
      <c r="X182" s="56">
        <v>679.05</v>
      </c>
      <c r="Y182" s="56">
        <v>423.85</v>
      </c>
      <c r="Z182" s="56">
        <v>0</v>
      </c>
      <c r="AA182" s="56">
        <v>0</v>
      </c>
      <c r="AB182" s="56">
        <v>405.76</v>
      </c>
      <c r="AC182" s="56">
        <v>11.69</v>
      </c>
      <c r="AD182" s="56">
        <v>0</v>
      </c>
      <c r="AE182" s="56">
        <v>0</v>
      </c>
    </row>
    <row r="183" spans="1:31" ht="15.95" hidden="1" customHeight="1" outlineLevel="2">
      <c r="B183" s="53" t="s">
        <v>351</v>
      </c>
      <c r="C183" s="53" t="s">
        <v>105</v>
      </c>
      <c r="D183" s="53" t="s">
        <v>106</v>
      </c>
      <c r="E183" s="3">
        <f>SUM(F183:AE183)</f>
        <v>21088.93</v>
      </c>
      <c r="F183" s="56">
        <v>52.91</v>
      </c>
      <c r="G183" s="56">
        <v>515.78</v>
      </c>
      <c r="H183" s="56">
        <v>205.51000000000002</v>
      </c>
      <c r="I183" s="56">
        <v>228.23</v>
      </c>
      <c r="J183" s="56">
        <v>0</v>
      </c>
      <c r="K183" s="56">
        <v>334.67</v>
      </c>
      <c r="L183" s="56">
        <v>4892.0200000000004</v>
      </c>
      <c r="M183" s="56">
        <v>0</v>
      </c>
      <c r="N183" s="56">
        <v>297.26</v>
      </c>
      <c r="O183" s="56">
        <v>264.32</v>
      </c>
      <c r="P183" s="56">
        <v>0</v>
      </c>
      <c r="Q183" s="56">
        <v>591.65</v>
      </c>
      <c r="R183" s="56">
        <v>0</v>
      </c>
      <c r="S183" s="56">
        <v>0</v>
      </c>
      <c r="T183" s="56">
        <v>178.07999999999998</v>
      </c>
      <c r="U183" s="56">
        <v>5633.5499999999993</v>
      </c>
      <c r="V183" s="56">
        <v>359.15999999999997</v>
      </c>
      <c r="W183" s="56">
        <v>4130.41</v>
      </c>
      <c r="X183" s="56">
        <v>440.01000000000005</v>
      </c>
      <c r="Y183" s="56">
        <v>1409.04</v>
      </c>
      <c r="Z183" s="56">
        <v>0</v>
      </c>
      <c r="AA183" s="56">
        <v>598.55999999999995</v>
      </c>
      <c r="AB183" s="56">
        <v>930.95</v>
      </c>
      <c r="AC183" s="56">
        <v>26.82</v>
      </c>
      <c r="AD183" s="56">
        <v>0</v>
      </c>
      <c r="AE183" s="56">
        <v>0</v>
      </c>
    </row>
    <row r="184" spans="1:31" ht="15.95" hidden="1" customHeight="1" outlineLevel="2">
      <c r="B184" s="53" t="s">
        <v>351</v>
      </c>
      <c r="C184" s="53" t="s">
        <v>107</v>
      </c>
      <c r="D184" s="53" t="s">
        <v>108</v>
      </c>
      <c r="E184" s="3">
        <f>SUM(F184:AE184)</f>
        <v>15004.160000000002</v>
      </c>
      <c r="F184" s="56">
        <v>42.47</v>
      </c>
      <c r="G184" s="56">
        <v>414.15</v>
      </c>
      <c r="H184" s="56">
        <v>0</v>
      </c>
      <c r="I184" s="56">
        <v>183.27</v>
      </c>
      <c r="J184" s="56">
        <v>0</v>
      </c>
      <c r="K184" s="56">
        <v>48.85</v>
      </c>
      <c r="L184" s="56">
        <v>3887.45</v>
      </c>
      <c r="M184" s="56">
        <v>0</v>
      </c>
      <c r="N184" s="56">
        <v>238.69</v>
      </c>
      <c r="O184" s="56">
        <v>0</v>
      </c>
      <c r="P184" s="56">
        <v>0</v>
      </c>
      <c r="Q184" s="56">
        <v>0</v>
      </c>
      <c r="R184" s="56">
        <v>0</v>
      </c>
      <c r="S184" s="56">
        <v>0</v>
      </c>
      <c r="T184" s="56">
        <v>143.01000000000002</v>
      </c>
      <c r="U184" s="56">
        <v>4524.74</v>
      </c>
      <c r="V184" s="56">
        <v>0</v>
      </c>
      <c r="W184" s="56">
        <v>3140.2500000000005</v>
      </c>
      <c r="X184" s="56">
        <v>0</v>
      </c>
      <c r="Y184" s="56">
        <v>1131.3700000000001</v>
      </c>
      <c r="Z184" s="56">
        <v>0</v>
      </c>
      <c r="AA184" s="56">
        <v>480.78</v>
      </c>
      <c r="AB184" s="56">
        <v>747.6</v>
      </c>
      <c r="AC184" s="56">
        <v>21.53</v>
      </c>
      <c r="AD184" s="56">
        <v>0</v>
      </c>
      <c r="AE184" s="56">
        <v>0</v>
      </c>
    </row>
    <row r="185" spans="1:31" ht="15.95" hidden="1" customHeight="1" outlineLevel="2">
      <c r="B185" s="53" t="s">
        <v>351</v>
      </c>
      <c r="C185" s="53" t="s">
        <v>109</v>
      </c>
      <c r="D185" s="53" t="s">
        <v>110</v>
      </c>
      <c r="E185" s="3">
        <f>SUM(F185:AE185)</f>
        <v>4204.17</v>
      </c>
      <c r="F185" s="56">
        <v>13.86</v>
      </c>
      <c r="G185" s="56">
        <v>135.21</v>
      </c>
      <c r="H185" s="56">
        <v>53.87</v>
      </c>
      <c r="I185" s="56">
        <v>59.81</v>
      </c>
      <c r="J185" s="56">
        <v>0</v>
      </c>
      <c r="K185" s="56">
        <v>87.67</v>
      </c>
      <c r="L185" s="56">
        <v>470.42</v>
      </c>
      <c r="M185" s="56">
        <v>0</v>
      </c>
      <c r="N185" s="56">
        <v>77.929999999999993</v>
      </c>
      <c r="O185" s="56">
        <v>69.28</v>
      </c>
      <c r="P185" s="56">
        <v>0</v>
      </c>
      <c r="Q185" s="56">
        <v>155.1</v>
      </c>
      <c r="R185" s="56">
        <v>0</v>
      </c>
      <c r="S185" s="56">
        <v>0</v>
      </c>
      <c r="T185" s="56">
        <v>46.66</v>
      </c>
      <c r="U185" s="56">
        <v>1477</v>
      </c>
      <c r="V185" s="56">
        <v>94.140000000000015</v>
      </c>
      <c r="W185" s="56">
        <v>794.8599999999999</v>
      </c>
      <c r="X185" s="56">
        <v>116.69</v>
      </c>
      <c r="Y185" s="56">
        <v>143.65</v>
      </c>
      <c r="Z185" s="56">
        <v>0</v>
      </c>
      <c r="AA185" s="56">
        <v>156.95999999999998</v>
      </c>
      <c r="AB185" s="56">
        <v>244.04000000000002</v>
      </c>
      <c r="AC185" s="56">
        <v>7.0200000000000005</v>
      </c>
      <c r="AD185" s="56">
        <v>0</v>
      </c>
      <c r="AE185" s="56">
        <v>0</v>
      </c>
    </row>
    <row r="186" spans="1:31" ht="15.95" customHeight="1" outlineLevel="1" collapsed="1">
      <c r="A186" s="44">
        <v>27</v>
      </c>
      <c r="B186" s="52" t="s">
        <v>365</v>
      </c>
      <c r="D186" s="19" t="s">
        <v>7</v>
      </c>
      <c r="E186" s="3">
        <f t="shared" ref="E186:AE186" si="18">SUBTOTAL(9,E181:E185)</f>
        <v>106971.49</v>
      </c>
      <c r="F186" s="56">
        <f t="shared" si="18"/>
        <v>266.85000000000002</v>
      </c>
      <c r="G186" s="56">
        <f t="shared" si="18"/>
        <v>2601.2000000000003</v>
      </c>
      <c r="H186" s="56">
        <f t="shared" si="18"/>
        <v>870.3</v>
      </c>
      <c r="I186" s="56">
        <f t="shared" si="18"/>
        <v>1151.01</v>
      </c>
      <c r="J186" s="56">
        <f t="shared" si="18"/>
        <v>0</v>
      </c>
      <c r="K186" s="56">
        <f t="shared" si="18"/>
        <v>1346.89</v>
      </c>
      <c r="L186" s="56">
        <f t="shared" si="18"/>
        <v>23169.37</v>
      </c>
      <c r="M186" s="56">
        <f t="shared" si="18"/>
        <v>0</v>
      </c>
      <c r="N186" s="56">
        <f t="shared" si="18"/>
        <v>1499.22</v>
      </c>
      <c r="O186" s="56">
        <f t="shared" si="18"/>
        <v>1311.99</v>
      </c>
      <c r="P186" s="56">
        <f t="shared" si="18"/>
        <v>0</v>
      </c>
      <c r="Q186" s="56">
        <f t="shared" si="18"/>
        <v>2250.79</v>
      </c>
      <c r="R186" s="56">
        <f t="shared" si="18"/>
        <v>1478.4700000000003</v>
      </c>
      <c r="S186" s="56">
        <f t="shared" si="18"/>
        <v>0</v>
      </c>
      <c r="T186" s="56">
        <f t="shared" si="18"/>
        <v>2681.03</v>
      </c>
      <c r="U186" s="56">
        <f t="shared" si="18"/>
        <v>25961.089999999997</v>
      </c>
      <c r="V186" s="56">
        <f t="shared" si="18"/>
        <v>1366.49</v>
      </c>
      <c r="W186" s="56">
        <f t="shared" si="18"/>
        <v>20269.28</v>
      </c>
      <c r="X186" s="56">
        <f t="shared" si="18"/>
        <v>6311.57</v>
      </c>
      <c r="Y186" s="56">
        <f t="shared" si="18"/>
        <v>6689.54</v>
      </c>
      <c r="Z186" s="56">
        <f t="shared" si="18"/>
        <v>0</v>
      </c>
      <c r="AA186" s="56">
        <f t="shared" si="18"/>
        <v>2916.41</v>
      </c>
      <c r="AB186" s="56">
        <f t="shared" si="18"/>
        <v>4694.83</v>
      </c>
      <c r="AC186" s="56">
        <f t="shared" si="18"/>
        <v>135.16</v>
      </c>
      <c r="AD186" s="56">
        <f t="shared" si="18"/>
        <v>0</v>
      </c>
      <c r="AE186" s="56">
        <f t="shared" si="18"/>
        <v>0</v>
      </c>
    </row>
    <row r="187" spans="1:31" ht="15.95" hidden="1" customHeight="1" outlineLevel="2">
      <c r="B187" s="53" t="s">
        <v>352</v>
      </c>
      <c r="C187" s="53" t="s">
        <v>101</v>
      </c>
      <c r="D187" s="53" t="s">
        <v>102</v>
      </c>
      <c r="E187" s="3">
        <f>SUM(F187:AE187)</f>
        <v>934770.66999999993</v>
      </c>
      <c r="F187" s="56">
        <v>4302.57</v>
      </c>
      <c r="G187" s="56">
        <v>5590.11</v>
      </c>
      <c r="H187" s="56">
        <v>2294.63</v>
      </c>
      <c r="I187" s="56">
        <v>2473.58</v>
      </c>
      <c r="J187" s="56">
        <v>32298.640000000003</v>
      </c>
      <c r="K187" s="56">
        <v>4908.93</v>
      </c>
      <c r="L187" s="56">
        <v>81655.319999999992</v>
      </c>
      <c r="M187" s="56">
        <v>0</v>
      </c>
      <c r="N187" s="56">
        <v>99604.49000000002</v>
      </c>
      <c r="O187" s="56">
        <v>11088.32</v>
      </c>
      <c r="P187" s="56">
        <v>267792.65999999997</v>
      </c>
      <c r="Q187" s="56">
        <v>7065.4699999999993</v>
      </c>
      <c r="R187" s="56">
        <v>13276.640000000003</v>
      </c>
      <c r="S187" s="56">
        <v>0</v>
      </c>
      <c r="T187" s="56">
        <v>10533.3</v>
      </c>
      <c r="U187" s="56">
        <v>61073.13</v>
      </c>
      <c r="V187" s="56">
        <v>3893.05</v>
      </c>
      <c r="W187" s="56">
        <v>54371.689999999988</v>
      </c>
      <c r="X187" s="56">
        <v>25612.029999999995</v>
      </c>
      <c r="Y187" s="56">
        <v>15269.099999999999</v>
      </c>
      <c r="Z187" s="56">
        <v>7654.5</v>
      </c>
      <c r="AA187" s="56">
        <v>10548.859999999999</v>
      </c>
      <c r="AB187" s="56">
        <v>187308.70999999996</v>
      </c>
      <c r="AC187" s="56">
        <v>13697.470000000001</v>
      </c>
      <c r="AD187" s="56">
        <v>4867.2300000000005</v>
      </c>
      <c r="AE187" s="56">
        <v>7590.2400000000007</v>
      </c>
    </row>
    <row r="188" spans="1:31" ht="15.95" hidden="1" customHeight="1" outlineLevel="2">
      <c r="B188" s="53" t="s">
        <v>352</v>
      </c>
      <c r="C188" s="53" t="s">
        <v>103</v>
      </c>
      <c r="D188" s="53" t="s">
        <v>104</v>
      </c>
      <c r="E188" s="3">
        <f>SUM(F188:AE188)</f>
        <v>108207.22000000002</v>
      </c>
      <c r="F188" s="56">
        <v>743.74</v>
      </c>
      <c r="G188" s="56">
        <v>958.40000000000009</v>
      </c>
      <c r="H188" s="56">
        <v>393.68000000000006</v>
      </c>
      <c r="I188" s="56">
        <v>424.07000000000005</v>
      </c>
      <c r="J188" s="56">
        <v>0</v>
      </c>
      <c r="K188" s="56">
        <v>179.83</v>
      </c>
      <c r="L188" s="56">
        <v>9422.2999999999975</v>
      </c>
      <c r="M188" s="56">
        <v>0</v>
      </c>
      <c r="N188" s="56">
        <v>17076.84</v>
      </c>
      <c r="O188" s="56">
        <v>1037.95</v>
      </c>
      <c r="P188" s="56">
        <v>27996.370000000006</v>
      </c>
      <c r="Q188" s="56">
        <v>0</v>
      </c>
      <c r="R188" s="56">
        <v>0</v>
      </c>
      <c r="S188" s="56">
        <v>0</v>
      </c>
      <c r="T188" s="56">
        <v>0</v>
      </c>
      <c r="U188" s="56">
        <v>0</v>
      </c>
      <c r="V188" s="56">
        <v>0</v>
      </c>
      <c r="W188" s="56">
        <v>7510.8200000000006</v>
      </c>
      <c r="X188" s="56">
        <v>3572.88</v>
      </c>
      <c r="Y188" s="56">
        <v>1807.06</v>
      </c>
      <c r="Z188" s="56">
        <v>1312.3500000000001</v>
      </c>
      <c r="AA188" s="56">
        <v>0</v>
      </c>
      <c r="AB188" s="56">
        <v>32121.95</v>
      </c>
      <c r="AC188" s="56">
        <v>2347.6500000000005</v>
      </c>
      <c r="AD188" s="56">
        <v>0</v>
      </c>
      <c r="AE188" s="56">
        <v>1301.33</v>
      </c>
    </row>
    <row r="189" spans="1:31" ht="15.95" hidden="1" customHeight="1" outlineLevel="2">
      <c r="B189" s="53" t="s">
        <v>352</v>
      </c>
      <c r="C189" s="53" t="s">
        <v>105</v>
      </c>
      <c r="D189" s="53" t="s">
        <v>106</v>
      </c>
      <c r="E189" s="3">
        <f>SUM(F189:AE189)</f>
        <v>284187.18999999994</v>
      </c>
      <c r="F189" s="56">
        <v>1659.77</v>
      </c>
      <c r="G189" s="56">
        <v>2198.86</v>
      </c>
      <c r="H189" s="56">
        <v>904.2299999999999</v>
      </c>
      <c r="I189" s="56">
        <v>972.95999999999992</v>
      </c>
      <c r="J189" s="56">
        <v>12702.980000000003</v>
      </c>
      <c r="K189" s="56">
        <v>1935.7199999999998</v>
      </c>
      <c r="L189" s="56">
        <v>32121.199999999993</v>
      </c>
      <c r="M189" s="56">
        <v>0</v>
      </c>
      <c r="N189" s="56">
        <v>39180.529999999992</v>
      </c>
      <c r="O189" s="56">
        <v>1980.3799999999999</v>
      </c>
      <c r="P189" s="56">
        <v>41122.300000000003</v>
      </c>
      <c r="Q189" s="56">
        <v>2779.3799999999997</v>
      </c>
      <c r="R189" s="56">
        <v>12.68</v>
      </c>
      <c r="S189" s="56">
        <v>0</v>
      </c>
      <c r="T189" s="56">
        <v>765.22</v>
      </c>
      <c r="U189" s="56">
        <v>24016.77</v>
      </c>
      <c r="V189" s="56">
        <v>1531.25</v>
      </c>
      <c r="W189" s="56">
        <v>21389.93</v>
      </c>
      <c r="X189" s="56">
        <v>2078.0700000000002</v>
      </c>
      <c r="Y189" s="56">
        <v>6007.04</v>
      </c>
      <c r="Z189" s="56">
        <v>3010.9300000000003</v>
      </c>
      <c r="AA189" s="56">
        <v>3855.91</v>
      </c>
      <c r="AB189" s="56">
        <v>73671.859999999986</v>
      </c>
      <c r="AC189" s="56">
        <v>5389.04</v>
      </c>
      <c r="AD189" s="56">
        <v>1914.54</v>
      </c>
      <c r="AE189" s="56">
        <v>2985.64</v>
      </c>
    </row>
    <row r="190" spans="1:31" ht="15.95" hidden="1" customHeight="1" outlineLevel="2">
      <c r="B190" s="53" t="s">
        <v>352</v>
      </c>
      <c r="C190" s="53" t="s">
        <v>107</v>
      </c>
      <c r="D190" s="53" t="s">
        <v>108</v>
      </c>
      <c r="E190" s="3">
        <f>SUM(F190:AE190)</f>
        <v>180884.3</v>
      </c>
      <c r="F190" s="56">
        <v>1328.5099999999998</v>
      </c>
      <c r="G190" s="56">
        <v>1765.5800000000002</v>
      </c>
      <c r="H190" s="56">
        <v>0</v>
      </c>
      <c r="I190" s="56">
        <v>781.25999999999988</v>
      </c>
      <c r="J190" s="56">
        <v>10199.810000000003</v>
      </c>
      <c r="K190" s="56">
        <v>327.32999999999993</v>
      </c>
      <c r="L190" s="56">
        <v>23383.120000000006</v>
      </c>
      <c r="M190" s="56">
        <v>0</v>
      </c>
      <c r="N190" s="56">
        <v>31459.170000000002</v>
      </c>
      <c r="O190" s="56">
        <v>0</v>
      </c>
      <c r="P190" s="56">
        <v>0</v>
      </c>
      <c r="Q190" s="56">
        <v>0</v>
      </c>
      <c r="R190" s="56">
        <v>12.68</v>
      </c>
      <c r="S190" s="56">
        <v>0</v>
      </c>
      <c r="T190" s="56">
        <v>614.52</v>
      </c>
      <c r="U190" s="56">
        <v>19289.669999999998</v>
      </c>
      <c r="V190" s="56">
        <v>0</v>
      </c>
      <c r="W190" s="56">
        <v>13835.07</v>
      </c>
      <c r="X190" s="56">
        <v>156.69</v>
      </c>
      <c r="Y190" s="56">
        <v>4823.17</v>
      </c>
      <c r="Z190" s="56">
        <v>2417.61</v>
      </c>
      <c r="AA190" s="56">
        <v>3096.9100000000003</v>
      </c>
      <c r="AB190" s="56">
        <v>59155.659999999996</v>
      </c>
      <c r="AC190" s="56">
        <v>4327.71</v>
      </c>
      <c r="AD190" s="56">
        <v>1512.49</v>
      </c>
      <c r="AE190" s="56">
        <v>2397.34</v>
      </c>
    </row>
    <row r="191" spans="1:31" ht="15.95" hidden="1" customHeight="1" outlineLevel="2">
      <c r="B191" s="53" t="s">
        <v>352</v>
      </c>
      <c r="C191" s="53" t="s">
        <v>109</v>
      </c>
      <c r="D191" s="53" t="s">
        <v>110</v>
      </c>
      <c r="E191" s="3">
        <f>SUM(F191:AE191)</f>
        <v>66912.040000000008</v>
      </c>
      <c r="F191" s="56">
        <v>417.7</v>
      </c>
      <c r="G191" s="56">
        <v>576.39</v>
      </c>
      <c r="H191" s="56">
        <v>237</v>
      </c>
      <c r="I191" s="56">
        <v>255.07999999999998</v>
      </c>
      <c r="J191" s="56">
        <v>3329.21</v>
      </c>
      <c r="K191" s="56">
        <v>506.97000000000014</v>
      </c>
      <c r="L191" s="56">
        <v>3094.2000000000003</v>
      </c>
      <c r="M191" s="56">
        <v>0</v>
      </c>
      <c r="N191" s="56">
        <v>10270.36</v>
      </c>
      <c r="O191" s="56">
        <v>519.13</v>
      </c>
      <c r="P191" s="56">
        <v>10710.09</v>
      </c>
      <c r="Q191" s="56">
        <v>728.54000000000008</v>
      </c>
      <c r="R191" s="56">
        <v>6.34</v>
      </c>
      <c r="S191" s="56">
        <v>0</v>
      </c>
      <c r="T191" s="56">
        <v>200.71</v>
      </c>
      <c r="U191" s="56">
        <v>6296.6799999999994</v>
      </c>
      <c r="V191" s="56">
        <v>401.43999999999994</v>
      </c>
      <c r="W191" s="56">
        <v>4379.8899999999994</v>
      </c>
      <c r="X191" s="56">
        <v>550.43000000000006</v>
      </c>
      <c r="Y191" s="56">
        <v>612.38</v>
      </c>
      <c r="Z191" s="56">
        <v>789.26</v>
      </c>
      <c r="AA191" s="56">
        <v>1010.96</v>
      </c>
      <c r="AB191" s="56">
        <v>19322.11</v>
      </c>
      <c r="AC191" s="56">
        <v>1412.6899999999998</v>
      </c>
      <c r="AD191" s="56">
        <v>501.85</v>
      </c>
      <c r="AE191" s="56">
        <v>782.63</v>
      </c>
    </row>
    <row r="192" spans="1:31" ht="15.95" customHeight="1" outlineLevel="1" collapsed="1">
      <c r="A192" s="44">
        <v>28</v>
      </c>
      <c r="B192" s="52" t="s">
        <v>366</v>
      </c>
      <c r="D192" s="19" t="s">
        <v>8</v>
      </c>
      <c r="E192" s="3">
        <f t="shared" ref="E192:AE192" si="19">SUBTOTAL(9,E187:E191)</f>
        <v>1574961.42</v>
      </c>
      <c r="F192" s="56">
        <f t="shared" si="19"/>
        <v>8452.2900000000009</v>
      </c>
      <c r="G192" s="56">
        <f t="shared" si="19"/>
        <v>11089.34</v>
      </c>
      <c r="H192" s="56">
        <f t="shared" si="19"/>
        <v>3829.5400000000004</v>
      </c>
      <c r="I192" s="56">
        <f t="shared" si="19"/>
        <v>4906.95</v>
      </c>
      <c r="J192" s="56">
        <f t="shared" si="19"/>
        <v>58530.640000000014</v>
      </c>
      <c r="K192" s="56">
        <f t="shared" si="19"/>
        <v>7858.78</v>
      </c>
      <c r="L192" s="56">
        <f t="shared" si="19"/>
        <v>149676.14000000001</v>
      </c>
      <c r="M192" s="56">
        <f t="shared" si="19"/>
        <v>0</v>
      </c>
      <c r="N192" s="56">
        <f t="shared" si="19"/>
        <v>197591.39</v>
      </c>
      <c r="O192" s="56">
        <f t="shared" si="19"/>
        <v>14625.779999999999</v>
      </c>
      <c r="P192" s="56">
        <f t="shared" si="19"/>
        <v>347621.42</v>
      </c>
      <c r="Q192" s="56">
        <f t="shared" si="19"/>
        <v>10573.39</v>
      </c>
      <c r="R192" s="56">
        <f t="shared" si="19"/>
        <v>13308.340000000004</v>
      </c>
      <c r="S192" s="56">
        <f t="shared" si="19"/>
        <v>0</v>
      </c>
      <c r="T192" s="56">
        <f t="shared" si="19"/>
        <v>12113.749999999998</v>
      </c>
      <c r="U192" s="56">
        <f t="shared" si="19"/>
        <v>110676.24999999999</v>
      </c>
      <c r="V192" s="56">
        <f t="shared" si="19"/>
        <v>5825.74</v>
      </c>
      <c r="W192" s="56">
        <f t="shared" si="19"/>
        <v>101487.39999999998</v>
      </c>
      <c r="X192" s="56">
        <f t="shared" si="19"/>
        <v>31970.099999999995</v>
      </c>
      <c r="Y192" s="56">
        <f t="shared" si="19"/>
        <v>28518.750000000004</v>
      </c>
      <c r="Z192" s="56">
        <f t="shared" si="19"/>
        <v>15184.650000000001</v>
      </c>
      <c r="AA192" s="56">
        <f t="shared" si="19"/>
        <v>18512.64</v>
      </c>
      <c r="AB192" s="56">
        <f t="shared" si="19"/>
        <v>371580.28999999992</v>
      </c>
      <c r="AC192" s="56">
        <f t="shared" si="19"/>
        <v>27174.560000000001</v>
      </c>
      <c r="AD192" s="56">
        <f t="shared" si="19"/>
        <v>8796.11</v>
      </c>
      <c r="AE192" s="56">
        <f t="shared" si="19"/>
        <v>15057.179999999998</v>
      </c>
    </row>
    <row r="193" spans="1:31" ht="15.95" customHeight="1" outlineLevel="1">
      <c r="A193" s="44">
        <v>29</v>
      </c>
      <c r="B193" s="52"/>
      <c r="D193" s="19" t="s">
        <v>396</v>
      </c>
      <c r="E193" s="3"/>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row>
    <row r="194" spans="1:31" ht="15.95" hidden="1" customHeight="1" outlineLevel="2">
      <c r="B194" s="53" t="s">
        <v>353</v>
      </c>
      <c r="C194" s="53" t="s">
        <v>81</v>
      </c>
      <c r="D194" s="53" t="s">
        <v>82</v>
      </c>
      <c r="E194" s="3">
        <f t="shared" ref="E194:E230" si="20">SUM(F194:AE194)</f>
        <v>0</v>
      </c>
      <c r="F194" s="56">
        <v>0</v>
      </c>
      <c r="G194" s="56">
        <v>0</v>
      </c>
      <c r="H194" s="56">
        <v>0</v>
      </c>
      <c r="I194" s="56">
        <v>0</v>
      </c>
      <c r="J194" s="56">
        <v>0</v>
      </c>
      <c r="K194" s="56">
        <v>0</v>
      </c>
      <c r="L194" s="56">
        <v>0</v>
      </c>
      <c r="M194" s="56">
        <v>0</v>
      </c>
      <c r="N194" s="56">
        <v>0</v>
      </c>
      <c r="O194" s="56">
        <v>0</v>
      </c>
      <c r="P194" s="56">
        <v>0</v>
      </c>
      <c r="Q194" s="56">
        <v>0</v>
      </c>
      <c r="R194" s="56">
        <v>0</v>
      </c>
      <c r="S194" s="56">
        <v>0</v>
      </c>
      <c r="T194" s="56">
        <v>0</v>
      </c>
      <c r="U194" s="56">
        <v>0</v>
      </c>
      <c r="V194" s="56">
        <v>0</v>
      </c>
      <c r="W194" s="56">
        <v>0</v>
      </c>
      <c r="X194" s="56">
        <v>0</v>
      </c>
      <c r="Y194" s="56">
        <v>0</v>
      </c>
      <c r="Z194" s="56">
        <v>0</v>
      </c>
      <c r="AA194" s="56">
        <v>0</v>
      </c>
      <c r="AB194" s="56">
        <v>0</v>
      </c>
      <c r="AC194" s="56">
        <v>0</v>
      </c>
      <c r="AD194" s="56">
        <v>0</v>
      </c>
      <c r="AE194" s="56">
        <v>0</v>
      </c>
    </row>
    <row r="195" spans="1:31" ht="15.95" hidden="1" customHeight="1" outlineLevel="2">
      <c r="B195" s="53" t="s">
        <v>353</v>
      </c>
      <c r="C195" s="53" t="s">
        <v>101</v>
      </c>
      <c r="D195" s="53" t="s">
        <v>102</v>
      </c>
      <c r="E195" s="3">
        <f t="shared" si="20"/>
        <v>194161.90000000002</v>
      </c>
      <c r="F195" s="56">
        <v>352.40999999999997</v>
      </c>
      <c r="G195" s="56">
        <v>3988.02</v>
      </c>
      <c r="H195" s="56">
        <v>1598.8199999999997</v>
      </c>
      <c r="I195" s="56">
        <v>2403.4</v>
      </c>
      <c r="J195" s="56">
        <v>0</v>
      </c>
      <c r="K195" s="56">
        <v>2691.3199999999997</v>
      </c>
      <c r="L195" s="56">
        <v>42329.24</v>
      </c>
      <c r="M195" s="56">
        <v>0</v>
      </c>
      <c r="N195" s="56">
        <v>2328.77</v>
      </c>
      <c r="O195" s="56">
        <v>2892.95</v>
      </c>
      <c r="P195" s="56">
        <v>0</v>
      </c>
      <c r="Q195" s="56">
        <v>4852.93</v>
      </c>
      <c r="R195" s="56">
        <v>4394.4599999999982</v>
      </c>
      <c r="S195" s="56">
        <v>0</v>
      </c>
      <c r="T195" s="56">
        <v>6936.2199999999975</v>
      </c>
      <c r="U195" s="56">
        <v>44072.020000000004</v>
      </c>
      <c r="V195" s="56">
        <v>2948.14</v>
      </c>
      <c r="W195" s="56">
        <v>33407.18</v>
      </c>
      <c r="X195" s="56">
        <v>14687.59</v>
      </c>
      <c r="Y195" s="56">
        <v>12285.920000000002</v>
      </c>
      <c r="Z195" s="56">
        <v>0</v>
      </c>
      <c r="AA195" s="56">
        <v>5375.08</v>
      </c>
      <c r="AB195" s="56">
        <v>6447.8600000000006</v>
      </c>
      <c r="AC195" s="56">
        <v>169.57</v>
      </c>
      <c r="AD195" s="56">
        <v>0</v>
      </c>
      <c r="AE195" s="56">
        <v>0</v>
      </c>
    </row>
    <row r="196" spans="1:31" ht="15.95" hidden="1" customHeight="1" outlineLevel="2">
      <c r="B196" s="53" t="s">
        <v>353</v>
      </c>
      <c r="C196" s="53" t="s">
        <v>103</v>
      </c>
      <c r="D196" s="53" t="s">
        <v>104</v>
      </c>
      <c r="E196" s="3">
        <f t="shared" si="20"/>
        <v>17065.91</v>
      </c>
      <c r="F196" s="56">
        <v>60.41</v>
      </c>
      <c r="G196" s="56">
        <v>683.7299999999999</v>
      </c>
      <c r="H196" s="56">
        <v>274.31</v>
      </c>
      <c r="I196" s="56">
        <v>412.04999999999995</v>
      </c>
      <c r="J196" s="56">
        <v>0</v>
      </c>
      <c r="K196" s="56">
        <v>81.92</v>
      </c>
      <c r="L196" s="56">
        <v>5063.67</v>
      </c>
      <c r="M196" s="56">
        <v>0</v>
      </c>
      <c r="N196" s="56">
        <v>399.20000000000005</v>
      </c>
      <c r="O196" s="56">
        <v>139.01999999999998</v>
      </c>
      <c r="P196" s="56">
        <v>0</v>
      </c>
      <c r="Q196" s="56">
        <v>0</v>
      </c>
      <c r="R196" s="56">
        <v>0</v>
      </c>
      <c r="S196" s="56">
        <v>0</v>
      </c>
      <c r="T196" s="56">
        <v>0</v>
      </c>
      <c r="U196" s="56">
        <v>0</v>
      </c>
      <c r="V196" s="56">
        <v>0</v>
      </c>
      <c r="W196" s="56">
        <v>5426.380000000001</v>
      </c>
      <c r="X196" s="56">
        <v>1918.9099999999996</v>
      </c>
      <c r="Y196" s="56">
        <v>1471.65</v>
      </c>
      <c r="Z196" s="56">
        <v>0</v>
      </c>
      <c r="AA196" s="56">
        <v>0</v>
      </c>
      <c r="AB196" s="56">
        <v>1105.57</v>
      </c>
      <c r="AC196" s="56">
        <v>29.09</v>
      </c>
      <c r="AD196" s="56">
        <v>0</v>
      </c>
      <c r="AE196" s="56">
        <v>0</v>
      </c>
    </row>
    <row r="197" spans="1:31" ht="15.95" hidden="1" customHeight="1" outlineLevel="2">
      <c r="B197" s="53" t="s">
        <v>353</v>
      </c>
      <c r="C197" s="53" t="s">
        <v>105</v>
      </c>
      <c r="D197" s="53" t="s">
        <v>106</v>
      </c>
      <c r="E197" s="3">
        <f t="shared" si="20"/>
        <v>67548.679999999993</v>
      </c>
      <c r="F197" s="56">
        <v>138.57999999999998</v>
      </c>
      <c r="G197" s="56">
        <v>1568.7</v>
      </c>
      <c r="H197" s="56">
        <v>630.00000000000023</v>
      </c>
      <c r="I197" s="56">
        <v>945.39</v>
      </c>
      <c r="J197" s="56">
        <v>0</v>
      </c>
      <c r="K197" s="56">
        <v>1061.08</v>
      </c>
      <c r="L197" s="56">
        <v>16650.61</v>
      </c>
      <c r="M197" s="56">
        <v>0</v>
      </c>
      <c r="N197" s="56">
        <v>915.96000000000015</v>
      </c>
      <c r="O197" s="56">
        <v>819.04000000000019</v>
      </c>
      <c r="P197" s="56">
        <v>0</v>
      </c>
      <c r="Q197" s="56">
        <v>1909.0300000000002</v>
      </c>
      <c r="R197" s="56">
        <v>0</v>
      </c>
      <c r="S197" s="56">
        <v>0</v>
      </c>
      <c r="T197" s="56">
        <v>545.43000000000006</v>
      </c>
      <c r="U197" s="56">
        <v>17331.129999999997</v>
      </c>
      <c r="V197" s="56">
        <v>1159.54</v>
      </c>
      <c r="W197" s="56">
        <v>13142.87</v>
      </c>
      <c r="X197" s="56">
        <v>1379.25</v>
      </c>
      <c r="Y197" s="56">
        <v>4833.5</v>
      </c>
      <c r="Z197" s="56">
        <v>0</v>
      </c>
      <c r="AA197" s="56">
        <v>1915.2800000000002</v>
      </c>
      <c r="AB197" s="56">
        <v>2536.5100000000002</v>
      </c>
      <c r="AC197" s="56">
        <v>66.78</v>
      </c>
      <c r="AD197" s="56">
        <v>0</v>
      </c>
      <c r="AE197" s="56">
        <v>0</v>
      </c>
    </row>
    <row r="198" spans="1:31" ht="15.95" hidden="1" customHeight="1" outlineLevel="2">
      <c r="B198" s="53" t="s">
        <v>353</v>
      </c>
      <c r="C198" s="53" t="s">
        <v>107</v>
      </c>
      <c r="D198" s="53" t="s">
        <v>108</v>
      </c>
      <c r="E198" s="3">
        <f t="shared" si="20"/>
        <v>48110.399999999994</v>
      </c>
      <c r="F198" s="56">
        <v>111.27</v>
      </c>
      <c r="G198" s="56">
        <v>1259.57</v>
      </c>
      <c r="H198" s="56">
        <v>0</v>
      </c>
      <c r="I198" s="56">
        <v>759.12000000000012</v>
      </c>
      <c r="J198" s="56">
        <v>0</v>
      </c>
      <c r="K198" s="56">
        <v>149.22</v>
      </c>
      <c r="L198" s="56">
        <v>13232.450000000003</v>
      </c>
      <c r="M198" s="56">
        <v>0</v>
      </c>
      <c r="N198" s="56">
        <v>735.48</v>
      </c>
      <c r="O198" s="56">
        <v>0</v>
      </c>
      <c r="P198" s="56">
        <v>0</v>
      </c>
      <c r="Q198" s="56">
        <v>0</v>
      </c>
      <c r="R198" s="56">
        <v>0</v>
      </c>
      <c r="S198" s="56">
        <v>0</v>
      </c>
      <c r="T198" s="56">
        <v>438</v>
      </c>
      <c r="U198" s="56">
        <v>13919.95</v>
      </c>
      <c r="V198" s="56">
        <v>0</v>
      </c>
      <c r="W198" s="56">
        <v>9995.41</v>
      </c>
      <c r="X198" s="56">
        <v>0</v>
      </c>
      <c r="Y198" s="56">
        <v>3880.88</v>
      </c>
      <c r="Z198" s="56">
        <v>0</v>
      </c>
      <c r="AA198" s="56">
        <v>1538.52</v>
      </c>
      <c r="AB198" s="56">
        <v>2036.9299999999998</v>
      </c>
      <c r="AC198" s="56">
        <v>53.6</v>
      </c>
      <c r="AD198" s="56">
        <v>0</v>
      </c>
      <c r="AE198" s="56">
        <v>0</v>
      </c>
    </row>
    <row r="199" spans="1:31" ht="15.95" hidden="1" customHeight="1" outlineLevel="2">
      <c r="B199" s="53" t="s">
        <v>353</v>
      </c>
      <c r="C199" s="53" t="s">
        <v>109</v>
      </c>
      <c r="D199" s="53" t="s">
        <v>110</v>
      </c>
      <c r="E199" s="3">
        <f t="shared" si="20"/>
        <v>13248.82</v>
      </c>
      <c r="F199" s="56">
        <v>36.320000000000007</v>
      </c>
      <c r="G199" s="56">
        <v>411.19</v>
      </c>
      <c r="H199" s="56">
        <v>165.14000000000001</v>
      </c>
      <c r="I199" s="56">
        <v>247.82999999999998</v>
      </c>
      <c r="J199" s="56">
        <v>0</v>
      </c>
      <c r="K199" s="56">
        <v>277.95000000000005</v>
      </c>
      <c r="L199" s="56">
        <v>1589.45</v>
      </c>
      <c r="M199" s="56">
        <v>0</v>
      </c>
      <c r="N199" s="56">
        <v>240.18</v>
      </c>
      <c r="O199" s="56">
        <v>214.67000000000002</v>
      </c>
      <c r="P199" s="56">
        <v>0</v>
      </c>
      <c r="Q199" s="56">
        <v>500.40000000000003</v>
      </c>
      <c r="R199" s="56">
        <v>0</v>
      </c>
      <c r="S199" s="56">
        <v>0</v>
      </c>
      <c r="T199" s="56">
        <v>143.06999999999996</v>
      </c>
      <c r="U199" s="56">
        <v>4543.8499999999995</v>
      </c>
      <c r="V199" s="56">
        <v>303.96000000000004</v>
      </c>
      <c r="W199" s="56">
        <v>2528.96</v>
      </c>
      <c r="X199" s="56">
        <v>365.69</v>
      </c>
      <c r="Y199" s="56">
        <v>495.54</v>
      </c>
      <c r="Z199" s="56">
        <v>0</v>
      </c>
      <c r="AA199" s="56">
        <v>502.20000000000005</v>
      </c>
      <c r="AB199" s="56">
        <v>664.95</v>
      </c>
      <c r="AC199" s="56">
        <v>17.47</v>
      </c>
      <c r="AD199" s="56">
        <v>0</v>
      </c>
      <c r="AE199" s="56">
        <v>0</v>
      </c>
    </row>
    <row r="200" spans="1:31" ht="15.95" hidden="1" customHeight="1" outlineLevel="2">
      <c r="B200" s="53" t="s">
        <v>353</v>
      </c>
      <c r="C200" s="53" t="s">
        <v>181</v>
      </c>
      <c r="D200" s="53" t="s">
        <v>182</v>
      </c>
      <c r="E200" s="3">
        <f t="shared" si="20"/>
        <v>27062.620000000003</v>
      </c>
      <c r="F200" s="56">
        <v>0</v>
      </c>
      <c r="G200" s="56">
        <v>0</v>
      </c>
      <c r="H200" s="56">
        <v>27062.620000000003</v>
      </c>
      <c r="I200" s="56">
        <v>0</v>
      </c>
      <c r="J200" s="56">
        <v>0</v>
      </c>
      <c r="K200" s="56">
        <v>0</v>
      </c>
      <c r="L200" s="56">
        <v>0</v>
      </c>
      <c r="M200" s="56">
        <v>0</v>
      </c>
      <c r="N200" s="56">
        <v>0</v>
      </c>
      <c r="O200" s="56">
        <v>0</v>
      </c>
      <c r="P200" s="56">
        <v>0</v>
      </c>
      <c r="Q200" s="56">
        <v>0</v>
      </c>
      <c r="R200" s="56">
        <v>0</v>
      </c>
      <c r="S200" s="56">
        <v>0</v>
      </c>
      <c r="T200" s="56">
        <v>0</v>
      </c>
      <c r="U200" s="56">
        <v>0</v>
      </c>
      <c r="V200" s="56">
        <v>0</v>
      </c>
      <c r="W200" s="56">
        <v>0</v>
      </c>
      <c r="X200" s="56">
        <v>0</v>
      </c>
      <c r="Y200" s="56">
        <v>0</v>
      </c>
      <c r="Z200" s="56">
        <v>0</v>
      </c>
      <c r="AA200" s="56">
        <v>0</v>
      </c>
      <c r="AB200" s="56">
        <v>0</v>
      </c>
      <c r="AC200" s="56">
        <v>0</v>
      </c>
      <c r="AD200" s="56">
        <v>0</v>
      </c>
      <c r="AE200" s="56">
        <v>0</v>
      </c>
    </row>
    <row r="201" spans="1:31" ht="15.95" hidden="1" customHeight="1" outlineLevel="2">
      <c r="B201" s="53" t="s">
        <v>353</v>
      </c>
      <c r="C201" s="53" t="s">
        <v>183</v>
      </c>
      <c r="D201" s="53" t="s">
        <v>184</v>
      </c>
      <c r="E201" s="3">
        <f t="shared" si="20"/>
        <v>1020141.66</v>
      </c>
      <c r="F201" s="56">
        <v>0</v>
      </c>
      <c r="G201" s="56">
        <v>0</v>
      </c>
      <c r="H201" s="56">
        <v>0</v>
      </c>
      <c r="I201" s="56">
        <v>0</v>
      </c>
      <c r="J201" s="56">
        <v>0</v>
      </c>
      <c r="K201" s="56">
        <v>0</v>
      </c>
      <c r="L201" s="56">
        <v>331081.20999999996</v>
      </c>
      <c r="M201" s="56">
        <v>0</v>
      </c>
      <c r="N201" s="56">
        <v>0</v>
      </c>
      <c r="O201" s="56">
        <v>0</v>
      </c>
      <c r="P201" s="56">
        <v>0</v>
      </c>
      <c r="Q201" s="56">
        <v>0</v>
      </c>
      <c r="R201" s="56">
        <v>37037.01</v>
      </c>
      <c r="S201" s="56">
        <v>0</v>
      </c>
      <c r="T201" s="56">
        <v>58463.69000000001</v>
      </c>
      <c r="U201" s="56">
        <v>371380.17000000004</v>
      </c>
      <c r="V201" s="56">
        <v>0</v>
      </c>
      <c r="W201" s="56">
        <v>74869.649999999994</v>
      </c>
      <c r="X201" s="56">
        <v>0</v>
      </c>
      <c r="Y201" s="56">
        <v>94277.81</v>
      </c>
      <c r="Z201" s="56">
        <v>0</v>
      </c>
      <c r="AA201" s="56">
        <v>53032.119999999995</v>
      </c>
      <c r="AB201" s="56">
        <v>0</v>
      </c>
      <c r="AC201" s="56">
        <v>0</v>
      </c>
      <c r="AD201" s="56">
        <v>0</v>
      </c>
      <c r="AE201" s="56">
        <v>0</v>
      </c>
    </row>
    <row r="202" spans="1:31" ht="15.95" hidden="1" customHeight="1" outlineLevel="2">
      <c r="B202" s="53" t="s">
        <v>353</v>
      </c>
      <c r="C202" s="53" t="s">
        <v>185</v>
      </c>
      <c r="D202" s="53" t="s">
        <v>186</v>
      </c>
      <c r="E202" s="3">
        <f t="shared" si="20"/>
        <v>0</v>
      </c>
      <c r="F202" s="56">
        <v>0</v>
      </c>
      <c r="G202" s="56">
        <v>0</v>
      </c>
      <c r="H202" s="56">
        <v>0</v>
      </c>
      <c r="I202" s="56">
        <v>0</v>
      </c>
      <c r="J202" s="56">
        <v>0</v>
      </c>
      <c r="K202" s="56">
        <v>0</v>
      </c>
      <c r="L202" s="56">
        <v>0</v>
      </c>
      <c r="M202" s="56">
        <v>0</v>
      </c>
      <c r="N202" s="56">
        <v>0</v>
      </c>
      <c r="O202" s="56">
        <v>0</v>
      </c>
      <c r="P202" s="56">
        <v>0</v>
      </c>
      <c r="Q202" s="56">
        <v>0</v>
      </c>
      <c r="R202" s="56">
        <v>0</v>
      </c>
      <c r="S202" s="56">
        <v>0</v>
      </c>
      <c r="T202" s="56">
        <v>0</v>
      </c>
      <c r="U202" s="56">
        <v>0</v>
      </c>
      <c r="V202" s="56">
        <v>0</v>
      </c>
      <c r="W202" s="56">
        <v>0</v>
      </c>
      <c r="X202" s="56">
        <v>0</v>
      </c>
      <c r="Y202" s="56">
        <v>0</v>
      </c>
      <c r="Z202" s="56">
        <v>0</v>
      </c>
      <c r="AA202" s="56">
        <v>0</v>
      </c>
      <c r="AB202" s="56">
        <v>0</v>
      </c>
      <c r="AC202" s="56">
        <v>0</v>
      </c>
      <c r="AD202" s="56">
        <v>0</v>
      </c>
      <c r="AE202" s="56">
        <v>0</v>
      </c>
    </row>
    <row r="203" spans="1:31" ht="15.95" hidden="1" customHeight="1" outlineLevel="2">
      <c r="B203" s="53" t="s">
        <v>353</v>
      </c>
      <c r="C203" s="53" t="s">
        <v>187</v>
      </c>
      <c r="D203" s="53" t="s">
        <v>188</v>
      </c>
      <c r="E203" s="3">
        <f t="shared" si="20"/>
        <v>541327.69999999995</v>
      </c>
      <c r="F203" s="56">
        <v>0</v>
      </c>
      <c r="G203" s="56">
        <v>0</v>
      </c>
      <c r="H203" s="56">
        <v>0</v>
      </c>
      <c r="I203" s="56">
        <v>24617.270000000004</v>
      </c>
      <c r="J203" s="56">
        <v>0</v>
      </c>
      <c r="K203" s="56">
        <v>27557.870000000006</v>
      </c>
      <c r="L203" s="56">
        <v>31255.33</v>
      </c>
      <c r="M203" s="56">
        <v>0</v>
      </c>
      <c r="N203" s="56">
        <v>0</v>
      </c>
      <c r="O203" s="56">
        <v>29629.52</v>
      </c>
      <c r="P203" s="56">
        <v>0</v>
      </c>
      <c r="Q203" s="56">
        <v>49707.22</v>
      </c>
      <c r="R203" s="56">
        <v>0</v>
      </c>
      <c r="S203" s="56">
        <v>0</v>
      </c>
      <c r="T203" s="56">
        <v>0</v>
      </c>
      <c r="U203" s="56">
        <v>0</v>
      </c>
      <c r="V203" s="56">
        <v>30194.850000000002</v>
      </c>
      <c r="W203" s="56">
        <v>251169.34999999998</v>
      </c>
      <c r="X203" s="56">
        <v>85908.829999999987</v>
      </c>
      <c r="Y203" s="56">
        <v>11287.46</v>
      </c>
      <c r="Z203" s="56">
        <v>0</v>
      </c>
      <c r="AA203" s="56">
        <v>0</v>
      </c>
      <c r="AB203" s="56">
        <v>0</v>
      </c>
      <c r="AC203" s="56">
        <v>0</v>
      </c>
      <c r="AD203" s="56">
        <v>0</v>
      </c>
      <c r="AE203" s="56">
        <v>0</v>
      </c>
    </row>
    <row r="204" spans="1:31" ht="15.95" hidden="1" customHeight="1" outlineLevel="2">
      <c r="B204" s="53" t="s">
        <v>353</v>
      </c>
      <c r="C204" s="53" t="s">
        <v>189</v>
      </c>
      <c r="D204" s="53" t="s">
        <v>190</v>
      </c>
      <c r="E204" s="3">
        <f t="shared" si="20"/>
        <v>174005.45</v>
      </c>
      <c r="F204" s="56">
        <v>4613.9500000000007</v>
      </c>
      <c r="G204" s="56">
        <v>52225.86</v>
      </c>
      <c r="H204" s="56">
        <v>0</v>
      </c>
      <c r="I204" s="56">
        <v>0</v>
      </c>
      <c r="J204" s="56">
        <v>0</v>
      </c>
      <c r="K204" s="56">
        <v>0</v>
      </c>
      <c r="L204" s="56">
        <v>0</v>
      </c>
      <c r="M204" s="56">
        <v>0</v>
      </c>
      <c r="N204" s="56">
        <v>30497.86</v>
      </c>
      <c r="O204" s="56">
        <v>0</v>
      </c>
      <c r="P204" s="56">
        <v>0</v>
      </c>
      <c r="Q204" s="56">
        <v>0</v>
      </c>
      <c r="R204" s="56">
        <v>0</v>
      </c>
      <c r="S204" s="56">
        <v>0</v>
      </c>
      <c r="T204" s="56">
        <v>0</v>
      </c>
      <c r="U204" s="56">
        <v>0</v>
      </c>
      <c r="V204" s="56">
        <v>0</v>
      </c>
      <c r="W204" s="56">
        <v>0</v>
      </c>
      <c r="X204" s="56">
        <v>0</v>
      </c>
      <c r="Y204" s="56">
        <v>0</v>
      </c>
      <c r="Z204" s="56">
        <v>0</v>
      </c>
      <c r="AA204" s="56">
        <v>0</v>
      </c>
      <c r="AB204" s="56">
        <v>84447.16</v>
      </c>
      <c r="AC204" s="56">
        <v>2220.62</v>
      </c>
      <c r="AD204" s="56">
        <v>0</v>
      </c>
      <c r="AE204" s="56">
        <v>0</v>
      </c>
    </row>
    <row r="205" spans="1:31" ht="15.95" hidden="1" customHeight="1" outlineLevel="2">
      <c r="B205" s="53" t="s">
        <v>353</v>
      </c>
      <c r="C205" s="53" t="s">
        <v>191</v>
      </c>
      <c r="D205" s="53" t="s">
        <v>192</v>
      </c>
      <c r="E205" s="3">
        <f t="shared" si="20"/>
        <v>114708.92</v>
      </c>
      <c r="F205" s="56">
        <v>13359.95</v>
      </c>
      <c r="G205" s="56">
        <v>0</v>
      </c>
      <c r="H205" s="56">
        <v>0</v>
      </c>
      <c r="I205" s="56">
        <v>0</v>
      </c>
      <c r="J205" s="56">
        <v>0</v>
      </c>
      <c r="K205" s="56">
        <v>0</v>
      </c>
      <c r="L205" s="56">
        <v>0</v>
      </c>
      <c r="M205" s="56">
        <v>0</v>
      </c>
      <c r="N205" s="56">
        <v>0</v>
      </c>
      <c r="O205" s="56">
        <v>0</v>
      </c>
      <c r="P205" s="56">
        <v>0</v>
      </c>
      <c r="Q205" s="56">
        <v>0</v>
      </c>
      <c r="R205" s="56">
        <v>0</v>
      </c>
      <c r="S205" s="56">
        <v>0</v>
      </c>
      <c r="T205" s="56">
        <v>0</v>
      </c>
      <c r="U205" s="56">
        <v>0</v>
      </c>
      <c r="V205" s="56">
        <v>0</v>
      </c>
      <c r="W205" s="56">
        <v>0</v>
      </c>
      <c r="X205" s="56">
        <v>0</v>
      </c>
      <c r="Y205" s="56">
        <v>0</v>
      </c>
      <c r="Z205" s="56">
        <v>0</v>
      </c>
      <c r="AA205" s="56">
        <v>0</v>
      </c>
      <c r="AB205" s="56">
        <v>101348.97</v>
      </c>
      <c r="AC205" s="56">
        <v>0</v>
      </c>
      <c r="AD205" s="56">
        <v>0</v>
      </c>
      <c r="AE205" s="56">
        <v>0</v>
      </c>
    </row>
    <row r="206" spans="1:31" ht="15.95" hidden="1" customHeight="1" outlineLevel="2">
      <c r="B206" s="53" t="s">
        <v>353</v>
      </c>
      <c r="C206" s="53" t="s">
        <v>193</v>
      </c>
      <c r="D206" s="53" t="s">
        <v>194</v>
      </c>
      <c r="E206" s="3">
        <f t="shared" si="20"/>
        <v>0</v>
      </c>
      <c r="F206" s="56">
        <v>0</v>
      </c>
      <c r="G206" s="56">
        <v>0</v>
      </c>
      <c r="H206" s="56">
        <v>0</v>
      </c>
      <c r="I206" s="56">
        <v>0</v>
      </c>
      <c r="J206" s="56">
        <v>0</v>
      </c>
      <c r="K206" s="56">
        <v>0</v>
      </c>
      <c r="L206" s="56">
        <v>0</v>
      </c>
      <c r="M206" s="56">
        <v>0</v>
      </c>
      <c r="N206" s="56">
        <v>0</v>
      </c>
      <c r="O206" s="56">
        <v>0</v>
      </c>
      <c r="P206" s="56">
        <v>0</v>
      </c>
      <c r="Q206" s="56">
        <v>0</v>
      </c>
      <c r="R206" s="56">
        <v>0</v>
      </c>
      <c r="S206" s="56">
        <v>0</v>
      </c>
      <c r="T206" s="56">
        <v>0</v>
      </c>
      <c r="U206" s="56">
        <v>0</v>
      </c>
      <c r="V206" s="56">
        <v>0</v>
      </c>
      <c r="W206" s="56">
        <v>0</v>
      </c>
      <c r="X206" s="56">
        <v>0</v>
      </c>
      <c r="Y206" s="56">
        <v>0</v>
      </c>
      <c r="Z206" s="56">
        <v>0</v>
      </c>
      <c r="AA206" s="56">
        <v>0</v>
      </c>
      <c r="AB206" s="56">
        <v>0</v>
      </c>
      <c r="AC206" s="56">
        <v>0</v>
      </c>
      <c r="AD206" s="56">
        <v>0</v>
      </c>
      <c r="AE206" s="56">
        <v>0</v>
      </c>
    </row>
    <row r="207" spans="1:31" ht="15.95" hidden="1" customHeight="1" outlineLevel="2">
      <c r="B207" s="53" t="s">
        <v>353</v>
      </c>
      <c r="C207" s="53" t="s">
        <v>195</v>
      </c>
      <c r="D207" s="53" t="s">
        <v>196</v>
      </c>
      <c r="E207" s="3">
        <f t="shared" si="20"/>
        <v>0</v>
      </c>
      <c r="F207" s="56">
        <v>0</v>
      </c>
      <c r="G207" s="56">
        <v>0</v>
      </c>
      <c r="H207" s="56">
        <v>0</v>
      </c>
      <c r="I207" s="56">
        <v>0</v>
      </c>
      <c r="J207" s="56">
        <v>0</v>
      </c>
      <c r="K207" s="56">
        <v>0</v>
      </c>
      <c r="L207" s="56">
        <v>0</v>
      </c>
      <c r="M207" s="56">
        <v>0</v>
      </c>
      <c r="N207" s="56">
        <v>0</v>
      </c>
      <c r="O207" s="56">
        <v>0</v>
      </c>
      <c r="P207" s="56">
        <v>0</v>
      </c>
      <c r="Q207" s="56">
        <v>0</v>
      </c>
      <c r="R207" s="56">
        <v>0</v>
      </c>
      <c r="S207" s="56">
        <v>0</v>
      </c>
      <c r="T207" s="56">
        <v>0</v>
      </c>
      <c r="U207" s="56">
        <v>0</v>
      </c>
      <c r="V207" s="56">
        <v>0</v>
      </c>
      <c r="W207" s="56">
        <v>0</v>
      </c>
      <c r="X207" s="56">
        <v>0</v>
      </c>
      <c r="Y207" s="56">
        <v>0</v>
      </c>
      <c r="Z207" s="56">
        <v>0</v>
      </c>
      <c r="AA207" s="56">
        <v>0</v>
      </c>
      <c r="AB207" s="56">
        <v>0</v>
      </c>
      <c r="AC207" s="56">
        <v>0</v>
      </c>
      <c r="AD207" s="56">
        <v>0</v>
      </c>
      <c r="AE207" s="56">
        <v>0</v>
      </c>
    </row>
    <row r="208" spans="1:31" ht="15.95" hidden="1" customHeight="1" outlineLevel="2">
      <c r="B208" s="53" t="s">
        <v>353</v>
      </c>
      <c r="C208" s="53" t="s">
        <v>197</v>
      </c>
      <c r="D208" s="53" t="s">
        <v>198</v>
      </c>
      <c r="E208" s="3">
        <f t="shared" si="20"/>
        <v>107362.78</v>
      </c>
      <c r="F208" s="56">
        <v>0</v>
      </c>
      <c r="G208" s="56">
        <v>0</v>
      </c>
      <c r="H208" s="56">
        <v>0</v>
      </c>
      <c r="I208" s="56">
        <v>0</v>
      </c>
      <c r="J208" s="56">
        <v>0</v>
      </c>
      <c r="K208" s="56">
        <v>0</v>
      </c>
      <c r="L208" s="56">
        <v>0</v>
      </c>
      <c r="M208" s="56">
        <v>0</v>
      </c>
      <c r="N208" s="56">
        <v>0</v>
      </c>
      <c r="O208" s="56">
        <v>0</v>
      </c>
      <c r="P208" s="56">
        <v>0</v>
      </c>
      <c r="Q208" s="56">
        <v>0</v>
      </c>
      <c r="R208" s="56">
        <v>0</v>
      </c>
      <c r="S208" s="56">
        <v>0</v>
      </c>
      <c r="T208" s="56">
        <v>23489.960000000003</v>
      </c>
      <c r="U208" s="56">
        <v>0</v>
      </c>
      <c r="V208" s="56">
        <v>0</v>
      </c>
      <c r="W208" s="56">
        <v>0</v>
      </c>
      <c r="X208" s="56">
        <v>0</v>
      </c>
      <c r="Y208" s="56">
        <v>83872.819999999992</v>
      </c>
      <c r="Z208" s="56">
        <v>0</v>
      </c>
      <c r="AA208" s="56">
        <v>0</v>
      </c>
      <c r="AB208" s="56">
        <v>0</v>
      </c>
      <c r="AC208" s="56">
        <v>0</v>
      </c>
      <c r="AD208" s="56">
        <v>0</v>
      </c>
      <c r="AE208" s="56">
        <v>0</v>
      </c>
    </row>
    <row r="209" spans="2:31" ht="15.95" hidden="1" customHeight="1" outlineLevel="2">
      <c r="B209" s="53" t="s">
        <v>353</v>
      </c>
      <c r="C209" s="53" t="s">
        <v>199</v>
      </c>
      <c r="D209" s="53" t="s">
        <v>200</v>
      </c>
      <c r="E209" s="3">
        <f t="shared" si="20"/>
        <v>472902.93</v>
      </c>
      <c r="F209" s="56">
        <v>0</v>
      </c>
      <c r="G209" s="56">
        <v>0</v>
      </c>
      <c r="H209" s="56">
        <v>0</v>
      </c>
      <c r="I209" s="56">
        <v>0</v>
      </c>
      <c r="J209" s="56">
        <v>0</v>
      </c>
      <c r="K209" s="56">
        <v>0</v>
      </c>
      <c r="L209" s="56">
        <v>424576.42</v>
      </c>
      <c r="M209" s="56">
        <v>0</v>
      </c>
      <c r="N209" s="56">
        <v>0</v>
      </c>
      <c r="O209" s="56">
        <v>0</v>
      </c>
      <c r="P209" s="56">
        <v>0</v>
      </c>
      <c r="Q209" s="56">
        <v>0</v>
      </c>
      <c r="R209" s="56">
        <v>0</v>
      </c>
      <c r="S209" s="56">
        <v>0</v>
      </c>
      <c r="T209" s="56">
        <v>0</v>
      </c>
      <c r="U209" s="56">
        <v>0</v>
      </c>
      <c r="V209" s="56">
        <v>0</v>
      </c>
      <c r="W209" s="56">
        <v>0</v>
      </c>
      <c r="X209" s="56">
        <v>0</v>
      </c>
      <c r="Y209" s="56">
        <v>48326.509999999995</v>
      </c>
      <c r="Z209" s="56">
        <v>0</v>
      </c>
      <c r="AA209" s="56">
        <v>0</v>
      </c>
      <c r="AB209" s="56">
        <v>0</v>
      </c>
      <c r="AC209" s="56">
        <v>0</v>
      </c>
      <c r="AD209" s="56">
        <v>0</v>
      </c>
      <c r="AE209" s="56">
        <v>0</v>
      </c>
    </row>
    <row r="210" spans="2:31" ht="15.95" hidden="1" customHeight="1" outlineLevel="2">
      <c r="B210" s="53" t="s">
        <v>353</v>
      </c>
      <c r="C210" s="53" t="s">
        <v>201</v>
      </c>
      <c r="D210" s="53" t="s">
        <v>202</v>
      </c>
      <c r="E210" s="3">
        <f t="shared" si="20"/>
        <v>6314.329999999999</v>
      </c>
      <c r="F210" s="56">
        <v>0</v>
      </c>
      <c r="G210" s="56">
        <v>0</v>
      </c>
      <c r="H210" s="56">
        <v>0</v>
      </c>
      <c r="I210" s="56">
        <v>0</v>
      </c>
      <c r="J210" s="56">
        <v>0</v>
      </c>
      <c r="K210" s="56">
        <v>0</v>
      </c>
      <c r="L210" s="56">
        <v>0</v>
      </c>
      <c r="M210" s="56">
        <v>0</v>
      </c>
      <c r="N210" s="56">
        <v>0</v>
      </c>
      <c r="O210" s="56">
        <v>0</v>
      </c>
      <c r="P210" s="56">
        <v>0</v>
      </c>
      <c r="Q210" s="56">
        <v>0</v>
      </c>
      <c r="R210" s="56">
        <v>0</v>
      </c>
      <c r="S210" s="56">
        <v>0</v>
      </c>
      <c r="T210" s="56">
        <v>6314.329999999999</v>
      </c>
      <c r="U210" s="56">
        <v>0</v>
      </c>
      <c r="V210" s="56">
        <v>0</v>
      </c>
      <c r="W210" s="56">
        <v>0</v>
      </c>
      <c r="X210" s="56">
        <v>0</v>
      </c>
      <c r="Y210" s="56">
        <v>0</v>
      </c>
      <c r="Z210" s="56">
        <v>0</v>
      </c>
      <c r="AA210" s="56">
        <v>0</v>
      </c>
      <c r="AB210" s="56">
        <v>0</v>
      </c>
      <c r="AC210" s="56">
        <v>0</v>
      </c>
      <c r="AD210" s="56">
        <v>0</v>
      </c>
      <c r="AE210" s="56">
        <v>0</v>
      </c>
    </row>
    <row r="211" spans="2:31" ht="15.95" hidden="1" customHeight="1" outlineLevel="2">
      <c r="B211" s="53" t="s">
        <v>353</v>
      </c>
      <c r="C211" s="53" t="s">
        <v>203</v>
      </c>
      <c r="D211" s="53" t="s">
        <v>204</v>
      </c>
      <c r="E211" s="3">
        <f t="shared" si="20"/>
        <v>397461.66000000003</v>
      </c>
      <c r="F211" s="56">
        <v>0</v>
      </c>
      <c r="G211" s="56">
        <v>0</v>
      </c>
      <c r="H211" s="56">
        <v>0</v>
      </c>
      <c r="I211" s="56">
        <v>0</v>
      </c>
      <c r="J211" s="56">
        <v>0</v>
      </c>
      <c r="K211" s="56">
        <v>0</v>
      </c>
      <c r="L211" s="56">
        <v>0</v>
      </c>
      <c r="M211" s="56">
        <v>0</v>
      </c>
      <c r="N211" s="56">
        <v>0</v>
      </c>
      <c r="O211" s="56">
        <v>0</v>
      </c>
      <c r="P211" s="56">
        <v>0</v>
      </c>
      <c r="Q211" s="56">
        <v>0</v>
      </c>
      <c r="R211" s="56">
        <v>166982.40000000002</v>
      </c>
      <c r="S211" s="56">
        <v>0</v>
      </c>
      <c r="T211" s="56">
        <v>211304.04</v>
      </c>
      <c r="U211" s="56">
        <v>0</v>
      </c>
      <c r="V211" s="56">
        <v>0</v>
      </c>
      <c r="W211" s="56">
        <v>0</v>
      </c>
      <c r="X211" s="56">
        <v>0</v>
      </c>
      <c r="Y211" s="56">
        <v>0</v>
      </c>
      <c r="Z211" s="56">
        <v>0</v>
      </c>
      <c r="AA211" s="56">
        <v>19175.22</v>
      </c>
      <c r="AB211" s="56">
        <v>0</v>
      </c>
      <c r="AC211" s="56">
        <v>0</v>
      </c>
      <c r="AD211" s="56">
        <v>0</v>
      </c>
      <c r="AE211" s="56">
        <v>0</v>
      </c>
    </row>
    <row r="212" spans="2:31" ht="15.95" hidden="1" customHeight="1" outlineLevel="2">
      <c r="B212" s="53" t="s">
        <v>353</v>
      </c>
      <c r="C212" s="53" t="s">
        <v>205</v>
      </c>
      <c r="D212" s="53" t="s">
        <v>206</v>
      </c>
      <c r="E212" s="3">
        <f t="shared" si="20"/>
        <v>1301.3799999999999</v>
      </c>
      <c r="F212" s="56">
        <v>0</v>
      </c>
      <c r="G212" s="56">
        <v>0</v>
      </c>
      <c r="H212" s="56">
        <v>0</v>
      </c>
      <c r="I212" s="56">
        <v>0</v>
      </c>
      <c r="J212" s="56">
        <v>0</v>
      </c>
      <c r="K212" s="56">
        <v>0</v>
      </c>
      <c r="L212" s="56">
        <v>0</v>
      </c>
      <c r="M212" s="56">
        <v>0</v>
      </c>
      <c r="N212" s="56">
        <v>0</v>
      </c>
      <c r="O212" s="56">
        <v>0</v>
      </c>
      <c r="P212" s="56">
        <v>0</v>
      </c>
      <c r="Q212" s="56">
        <v>0</v>
      </c>
      <c r="R212" s="56">
        <v>0</v>
      </c>
      <c r="S212" s="56">
        <v>0</v>
      </c>
      <c r="T212" s="56">
        <v>0</v>
      </c>
      <c r="U212" s="56">
        <v>0</v>
      </c>
      <c r="V212" s="56">
        <v>0</v>
      </c>
      <c r="W212" s="56">
        <v>0</v>
      </c>
      <c r="X212" s="56">
        <v>0</v>
      </c>
      <c r="Y212" s="56">
        <v>0</v>
      </c>
      <c r="Z212" s="56">
        <v>0</v>
      </c>
      <c r="AA212" s="56">
        <v>0</v>
      </c>
      <c r="AB212" s="56">
        <v>1301.3799999999999</v>
      </c>
      <c r="AC212" s="56">
        <v>0</v>
      </c>
      <c r="AD212" s="56">
        <v>0</v>
      </c>
      <c r="AE212" s="56">
        <v>0</v>
      </c>
    </row>
    <row r="213" spans="2:31" ht="15.95" hidden="1" customHeight="1" outlineLevel="2">
      <c r="B213" s="53" t="s">
        <v>353</v>
      </c>
      <c r="C213" s="53" t="s">
        <v>207</v>
      </c>
      <c r="D213" s="53" t="s">
        <v>208</v>
      </c>
      <c r="E213" s="3">
        <f t="shared" si="20"/>
        <v>102777.92000000001</v>
      </c>
      <c r="F213" s="56">
        <v>0</v>
      </c>
      <c r="G213" s="56">
        <v>0</v>
      </c>
      <c r="H213" s="56">
        <v>0</v>
      </c>
      <c r="I213" s="56">
        <v>0</v>
      </c>
      <c r="J213" s="56">
        <v>0</v>
      </c>
      <c r="K213" s="56">
        <v>0</v>
      </c>
      <c r="L213" s="56">
        <v>0</v>
      </c>
      <c r="M213" s="56">
        <v>0</v>
      </c>
      <c r="N213" s="56">
        <v>0</v>
      </c>
      <c r="O213" s="56">
        <v>0</v>
      </c>
      <c r="P213" s="56">
        <v>0</v>
      </c>
      <c r="Q213" s="56">
        <v>0</v>
      </c>
      <c r="R213" s="56">
        <v>0</v>
      </c>
      <c r="S213" s="56">
        <v>0</v>
      </c>
      <c r="T213" s="56">
        <v>0</v>
      </c>
      <c r="U213" s="56">
        <v>0</v>
      </c>
      <c r="V213" s="56">
        <v>0</v>
      </c>
      <c r="W213" s="56">
        <v>0</v>
      </c>
      <c r="X213" s="56">
        <v>0</v>
      </c>
      <c r="Y213" s="56">
        <v>0</v>
      </c>
      <c r="Z213" s="56">
        <v>0</v>
      </c>
      <c r="AA213" s="56">
        <v>0</v>
      </c>
      <c r="AB213" s="56">
        <v>95569.260000000009</v>
      </c>
      <c r="AC213" s="56">
        <v>7208.66</v>
      </c>
      <c r="AD213" s="56">
        <v>0</v>
      </c>
      <c r="AE213" s="56">
        <v>0</v>
      </c>
    </row>
    <row r="214" spans="2:31" ht="15.95" hidden="1" customHeight="1" outlineLevel="2">
      <c r="B214" s="53" t="s">
        <v>353</v>
      </c>
      <c r="C214" s="53" t="s">
        <v>209</v>
      </c>
      <c r="D214" s="53" t="s">
        <v>210</v>
      </c>
      <c r="E214" s="3">
        <f t="shared" si="20"/>
        <v>854301.14000000013</v>
      </c>
      <c r="F214" s="56">
        <v>0</v>
      </c>
      <c r="G214" s="56">
        <v>0</v>
      </c>
      <c r="H214" s="56">
        <v>0</v>
      </c>
      <c r="I214" s="56">
        <v>0</v>
      </c>
      <c r="J214" s="56">
        <v>0</v>
      </c>
      <c r="K214" s="56">
        <v>0</v>
      </c>
      <c r="L214" s="56">
        <v>393327.31</v>
      </c>
      <c r="M214" s="56">
        <v>0</v>
      </c>
      <c r="N214" s="56">
        <v>0</v>
      </c>
      <c r="O214" s="56">
        <v>0</v>
      </c>
      <c r="P214" s="56">
        <v>0</v>
      </c>
      <c r="Q214" s="56">
        <v>0</v>
      </c>
      <c r="R214" s="56">
        <v>134970.76</v>
      </c>
      <c r="S214" s="56">
        <v>0</v>
      </c>
      <c r="T214" s="56">
        <v>196627.30999999997</v>
      </c>
      <c r="U214" s="56">
        <v>0</v>
      </c>
      <c r="V214" s="56">
        <v>0</v>
      </c>
      <c r="W214" s="56">
        <v>0</v>
      </c>
      <c r="X214" s="56">
        <v>0</v>
      </c>
      <c r="Y214" s="56">
        <v>113856.45000000001</v>
      </c>
      <c r="Z214" s="56">
        <v>0</v>
      </c>
      <c r="AA214" s="56">
        <v>15519.310000000001</v>
      </c>
      <c r="AB214" s="56">
        <v>0</v>
      </c>
      <c r="AC214" s="56">
        <v>0</v>
      </c>
      <c r="AD214" s="56">
        <v>0</v>
      </c>
      <c r="AE214" s="56">
        <v>0</v>
      </c>
    </row>
    <row r="215" spans="2:31" ht="15.95" hidden="1" customHeight="1" outlineLevel="2">
      <c r="B215" s="53" t="s">
        <v>353</v>
      </c>
      <c r="C215" s="53" t="s">
        <v>211</v>
      </c>
      <c r="D215" s="53" t="s">
        <v>212</v>
      </c>
      <c r="E215" s="3">
        <f t="shared" si="20"/>
        <v>195467.22</v>
      </c>
      <c r="F215" s="56">
        <v>12573.509999999998</v>
      </c>
      <c r="G215" s="56">
        <v>0</v>
      </c>
      <c r="H215" s="56">
        <v>0</v>
      </c>
      <c r="I215" s="56">
        <v>0</v>
      </c>
      <c r="J215" s="56">
        <v>0</v>
      </c>
      <c r="K215" s="56">
        <v>0</v>
      </c>
      <c r="L215" s="56">
        <v>0</v>
      </c>
      <c r="M215" s="56">
        <v>0</v>
      </c>
      <c r="N215" s="56">
        <v>0</v>
      </c>
      <c r="O215" s="56">
        <v>0</v>
      </c>
      <c r="P215" s="56">
        <v>0</v>
      </c>
      <c r="Q215" s="56">
        <v>0</v>
      </c>
      <c r="R215" s="56">
        <v>0</v>
      </c>
      <c r="S215" s="56">
        <v>0</v>
      </c>
      <c r="T215" s="56">
        <v>0</v>
      </c>
      <c r="U215" s="56">
        <v>0</v>
      </c>
      <c r="V215" s="56">
        <v>0</v>
      </c>
      <c r="W215" s="56">
        <v>0</v>
      </c>
      <c r="X215" s="56">
        <v>0</v>
      </c>
      <c r="Y215" s="56">
        <v>0</v>
      </c>
      <c r="Z215" s="56">
        <v>0</v>
      </c>
      <c r="AA215" s="56">
        <v>0</v>
      </c>
      <c r="AB215" s="56">
        <v>176842.47999999998</v>
      </c>
      <c r="AC215" s="56">
        <v>6051.23</v>
      </c>
      <c r="AD215" s="56">
        <v>0</v>
      </c>
      <c r="AE215" s="56">
        <v>0</v>
      </c>
    </row>
    <row r="216" spans="2:31" ht="15.95" hidden="1" customHeight="1" outlineLevel="2">
      <c r="B216" s="53" t="s">
        <v>353</v>
      </c>
      <c r="C216" s="53" t="s">
        <v>213</v>
      </c>
      <c r="D216" s="53" t="s">
        <v>214</v>
      </c>
      <c r="E216" s="3">
        <f t="shared" si="20"/>
        <v>245006.54</v>
      </c>
      <c r="F216" s="56">
        <v>0</v>
      </c>
      <c r="G216" s="56">
        <v>244419.44</v>
      </c>
      <c r="H216" s="56">
        <v>0</v>
      </c>
      <c r="I216" s="56">
        <v>0</v>
      </c>
      <c r="J216" s="56">
        <v>0</v>
      </c>
      <c r="K216" s="56">
        <v>0</v>
      </c>
      <c r="L216" s="56">
        <v>0</v>
      </c>
      <c r="M216" s="56">
        <v>0</v>
      </c>
      <c r="N216" s="56">
        <v>0</v>
      </c>
      <c r="O216" s="56">
        <v>0</v>
      </c>
      <c r="P216" s="56">
        <v>0</v>
      </c>
      <c r="Q216" s="56">
        <v>0</v>
      </c>
      <c r="R216" s="56">
        <v>0</v>
      </c>
      <c r="S216" s="56">
        <v>0</v>
      </c>
      <c r="T216" s="56">
        <v>0</v>
      </c>
      <c r="U216" s="56">
        <v>0</v>
      </c>
      <c r="V216" s="56">
        <v>0</v>
      </c>
      <c r="W216" s="56">
        <v>0</v>
      </c>
      <c r="X216" s="56">
        <v>0</v>
      </c>
      <c r="Y216" s="56">
        <v>0</v>
      </c>
      <c r="Z216" s="56">
        <v>0</v>
      </c>
      <c r="AA216" s="56">
        <v>0</v>
      </c>
      <c r="AB216" s="56">
        <v>587.1</v>
      </c>
      <c r="AC216" s="56">
        <v>0</v>
      </c>
      <c r="AD216" s="56">
        <v>0</v>
      </c>
      <c r="AE216" s="56">
        <v>0</v>
      </c>
    </row>
    <row r="217" spans="2:31" ht="15.95" hidden="1" customHeight="1" outlineLevel="2">
      <c r="B217" s="53" t="s">
        <v>353</v>
      </c>
      <c r="C217" s="53" t="s">
        <v>215</v>
      </c>
      <c r="D217" s="53" t="s">
        <v>216</v>
      </c>
      <c r="E217" s="3">
        <f t="shared" si="20"/>
        <v>91385.05</v>
      </c>
      <c r="F217" s="56">
        <v>0</v>
      </c>
      <c r="G217" s="56">
        <v>0</v>
      </c>
      <c r="H217" s="56">
        <v>91385.05</v>
      </c>
      <c r="I217" s="56">
        <v>0</v>
      </c>
      <c r="J217" s="56">
        <v>0</v>
      </c>
      <c r="K217" s="56">
        <v>0</v>
      </c>
      <c r="L217" s="56">
        <v>0</v>
      </c>
      <c r="M217" s="56">
        <v>0</v>
      </c>
      <c r="N217" s="56">
        <v>0</v>
      </c>
      <c r="O217" s="56">
        <v>0</v>
      </c>
      <c r="P217" s="56">
        <v>0</v>
      </c>
      <c r="Q217" s="56">
        <v>0</v>
      </c>
      <c r="R217" s="56">
        <v>0</v>
      </c>
      <c r="S217" s="56">
        <v>0</v>
      </c>
      <c r="T217" s="56">
        <v>0</v>
      </c>
      <c r="U217" s="56">
        <v>0</v>
      </c>
      <c r="V217" s="56">
        <v>0</v>
      </c>
      <c r="W217" s="56">
        <v>0</v>
      </c>
      <c r="X217" s="56">
        <v>0</v>
      </c>
      <c r="Y217" s="56">
        <v>0</v>
      </c>
      <c r="Z217" s="56">
        <v>0</v>
      </c>
      <c r="AA217" s="56">
        <v>0</v>
      </c>
      <c r="AB217" s="56">
        <v>0</v>
      </c>
      <c r="AC217" s="56">
        <v>0</v>
      </c>
      <c r="AD217" s="56">
        <v>0</v>
      </c>
      <c r="AE217" s="56">
        <v>0</v>
      </c>
    </row>
    <row r="218" spans="2:31" ht="15.95" hidden="1" customHeight="1" outlineLevel="2">
      <c r="B218" s="53" t="s">
        <v>353</v>
      </c>
      <c r="C218" s="53" t="s">
        <v>217</v>
      </c>
      <c r="D218" s="53" t="s">
        <v>218</v>
      </c>
      <c r="E218" s="3">
        <f t="shared" si="20"/>
        <v>0</v>
      </c>
      <c r="F218" s="56">
        <v>0</v>
      </c>
      <c r="G218" s="56">
        <v>0</v>
      </c>
      <c r="H218" s="56">
        <v>0</v>
      </c>
      <c r="I218" s="56">
        <v>0</v>
      </c>
      <c r="J218" s="56">
        <v>0</v>
      </c>
      <c r="K218" s="56">
        <v>0</v>
      </c>
      <c r="L218" s="56">
        <v>0</v>
      </c>
      <c r="M218" s="56">
        <v>0</v>
      </c>
      <c r="N218" s="56">
        <v>0</v>
      </c>
      <c r="O218" s="56">
        <v>0</v>
      </c>
      <c r="P218" s="56">
        <v>0</v>
      </c>
      <c r="Q218" s="56">
        <v>0</v>
      </c>
      <c r="R218" s="56">
        <v>0</v>
      </c>
      <c r="S218" s="56">
        <v>0</v>
      </c>
      <c r="T218" s="56">
        <v>0</v>
      </c>
      <c r="U218" s="56">
        <v>0</v>
      </c>
      <c r="V218" s="56">
        <v>0</v>
      </c>
      <c r="W218" s="56">
        <v>0</v>
      </c>
      <c r="X218" s="56">
        <v>0</v>
      </c>
      <c r="Y218" s="56">
        <v>0</v>
      </c>
      <c r="Z218" s="56">
        <v>0</v>
      </c>
      <c r="AA218" s="56">
        <v>0</v>
      </c>
      <c r="AB218" s="56">
        <v>0</v>
      </c>
      <c r="AC218" s="56">
        <v>0</v>
      </c>
      <c r="AD218" s="56">
        <v>0</v>
      </c>
      <c r="AE218" s="56">
        <v>0</v>
      </c>
    </row>
    <row r="219" spans="2:31" ht="15.95" hidden="1" customHeight="1" outlineLevel="2">
      <c r="B219" s="53" t="s">
        <v>353</v>
      </c>
      <c r="C219" s="53" t="s">
        <v>219</v>
      </c>
      <c r="D219" s="53" t="s">
        <v>220</v>
      </c>
      <c r="E219" s="3">
        <f t="shared" si="20"/>
        <v>33024.559999999998</v>
      </c>
      <c r="F219" s="56">
        <v>0</v>
      </c>
      <c r="G219" s="56">
        <v>0</v>
      </c>
      <c r="H219" s="56">
        <v>0</v>
      </c>
      <c r="I219" s="56">
        <v>0</v>
      </c>
      <c r="J219" s="56">
        <v>0</v>
      </c>
      <c r="K219" s="56">
        <v>0</v>
      </c>
      <c r="L219" s="56">
        <v>0</v>
      </c>
      <c r="M219" s="56">
        <v>0</v>
      </c>
      <c r="N219" s="56">
        <v>0</v>
      </c>
      <c r="O219" s="56">
        <v>0</v>
      </c>
      <c r="P219" s="56">
        <v>0</v>
      </c>
      <c r="Q219" s="56">
        <v>0</v>
      </c>
      <c r="R219" s="56">
        <v>0</v>
      </c>
      <c r="S219" s="56">
        <v>0</v>
      </c>
      <c r="T219" s="56">
        <v>33024.559999999998</v>
      </c>
      <c r="U219" s="56">
        <v>0</v>
      </c>
      <c r="V219" s="56">
        <v>0</v>
      </c>
      <c r="W219" s="56">
        <v>0</v>
      </c>
      <c r="X219" s="56">
        <v>0</v>
      </c>
      <c r="Y219" s="56">
        <v>0</v>
      </c>
      <c r="Z219" s="56">
        <v>0</v>
      </c>
      <c r="AA219" s="56">
        <v>0</v>
      </c>
      <c r="AB219" s="56">
        <v>0</v>
      </c>
      <c r="AC219" s="56">
        <v>0</v>
      </c>
      <c r="AD219" s="56">
        <v>0</v>
      </c>
      <c r="AE219" s="56">
        <v>0</v>
      </c>
    </row>
    <row r="220" spans="2:31" ht="15.95" hidden="1" customHeight="1" outlineLevel="2">
      <c r="B220" s="53" t="s">
        <v>353</v>
      </c>
      <c r="C220" s="53" t="s">
        <v>221</v>
      </c>
      <c r="D220" s="53" t="s">
        <v>222</v>
      </c>
      <c r="E220" s="3">
        <f t="shared" si="20"/>
        <v>240467.95</v>
      </c>
      <c r="F220" s="56">
        <v>0</v>
      </c>
      <c r="G220" s="56">
        <v>0</v>
      </c>
      <c r="H220" s="56">
        <v>0</v>
      </c>
      <c r="I220" s="56">
        <v>0</v>
      </c>
      <c r="J220" s="56">
        <v>0</v>
      </c>
      <c r="K220" s="56">
        <v>83160.59</v>
      </c>
      <c r="L220" s="56">
        <v>0</v>
      </c>
      <c r="M220" s="56">
        <v>0</v>
      </c>
      <c r="N220" s="56">
        <v>0</v>
      </c>
      <c r="O220" s="56">
        <v>0</v>
      </c>
      <c r="P220" s="56">
        <v>0</v>
      </c>
      <c r="Q220" s="56">
        <v>17838.36</v>
      </c>
      <c r="R220" s="56">
        <v>0</v>
      </c>
      <c r="S220" s="56">
        <v>0</v>
      </c>
      <c r="T220" s="56">
        <v>0</v>
      </c>
      <c r="U220" s="56">
        <v>0</v>
      </c>
      <c r="V220" s="56">
        <v>0</v>
      </c>
      <c r="W220" s="56">
        <v>102627.63</v>
      </c>
      <c r="X220" s="56">
        <v>36841.370000000003</v>
      </c>
      <c r="Y220" s="56">
        <v>0</v>
      </c>
      <c r="Z220" s="56">
        <v>0</v>
      </c>
      <c r="AA220" s="56">
        <v>0</v>
      </c>
      <c r="AB220" s="56">
        <v>0</v>
      </c>
      <c r="AC220" s="56">
        <v>0</v>
      </c>
      <c r="AD220" s="56">
        <v>0</v>
      </c>
      <c r="AE220" s="56">
        <v>0</v>
      </c>
    </row>
    <row r="221" spans="2:31" ht="15.95" hidden="1" customHeight="1" outlineLevel="2">
      <c r="B221" s="53" t="s">
        <v>353</v>
      </c>
      <c r="C221" s="53" t="s">
        <v>223</v>
      </c>
      <c r="D221" s="53" t="s">
        <v>224</v>
      </c>
      <c r="E221" s="3">
        <f t="shared" si="20"/>
        <v>2319610.25</v>
      </c>
      <c r="F221" s="56">
        <v>0</v>
      </c>
      <c r="G221" s="56">
        <v>0</v>
      </c>
      <c r="H221" s="56">
        <v>0</v>
      </c>
      <c r="I221" s="56">
        <v>0</v>
      </c>
      <c r="J221" s="56">
        <v>0</v>
      </c>
      <c r="K221" s="56">
        <v>0</v>
      </c>
      <c r="L221" s="56">
        <v>1433764.0499999998</v>
      </c>
      <c r="M221" s="56">
        <v>0</v>
      </c>
      <c r="N221" s="56">
        <v>0</v>
      </c>
      <c r="O221" s="56">
        <v>0</v>
      </c>
      <c r="P221" s="56">
        <v>0</v>
      </c>
      <c r="Q221" s="56">
        <v>0</v>
      </c>
      <c r="R221" s="56">
        <v>0</v>
      </c>
      <c r="S221" s="56">
        <v>0</v>
      </c>
      <c r="T221" s="56">
        <v>0</v>
      </c>
      <c r="U221" s="56">
        <v>0</v>
      </c>
      <c r="V221" s="56">
        <v>0</v>
      </c>
      <c r="W221" s="56">
        <v>480840.4</v>
      </c>
      <c r="X221" s="56">
        <v>0</v>
      </c>
      <c r="Y221" s="56">
        <v>405005.80000000005</v>
      </c>
      <c r="Z221" s="56">
        <v>0</v>
      </c>
      <c r="AA221" s="56">
        <v>0</v>
      </c>
      <c r="AB221" s="56">
        <v>0</v>
      </c>
      <c r="AC221" s="56">
        <v>0</v>
      </c>
      <c r="AD221" s="56">
        <v>0</v>
      </c>
      <c r="AE221" s="56">
        <v>0</v>
      </c>
    </row>
    <row r="222" spans="2:31" ht="15.95" hidden="1" customHeight="1" outlineLevel="2">
      <c r="B222" s="53" t="s">
        <v>353</v>
      </c>
      <c r="C222" s="53" t="s">
        <v>225</v>
      </c>
      <c r="D222" s="53" t="s">
        <v>226</v>
      </c>
      <c r="E222" s="3">
        <f t="shared" si="20"/>
        <v>136901.07999999999</v>
      </c>
      <c r="F222" s="56">
        <v>0</v>
      </c>
      <c r="G222" s="56">
        <v>0</v>
      </c>
      <c r="H222" s="56">
        <v>0</v>
      </c>
      <c r="I222" s="56">
        <v>0</v>
      </c>
      <c r="J222" s="56">
        <v>0</v>
      </c>
      <c r="K222" s="56">
        <v>0</v>
      </c>
      <c r="L222" s="56">
        <v>0</v>
      </c>
      <c r="M222" s="56">
        <v>0</v>
      </c>
      <c r="N222" s="56">
        <v>136901.07999999999</v>
      </c>
      <c r="O222" s="56">
        <v>0</v>
      </c>
      <c r="P222" s="56">
        <v>0</v>
      </c>
      <c r="Q222" s="56">
        <v>0</v>
      </c>
      <c r="R222" s="56">
        <v>0</v>
      </c>
      <c r="S222" s="56">
        <v>0</v>
      </c>
      <c r="T222" s="56">
        <v>0</v>
      </c>
      <c r="U222" s="56">
        <v>0</v>
      </c>
      <c r="V222" s="56">
        <v>0</v>
      </c>
      <c r="W222" s="56">
        <v>0</v>
      </c>
      <c r="X222" s="56">
        <v>0</v>
      </c>
      <c r="Y222" s="56">
        <v>0</v>
      </c>
      <c r="Z222" s="56">
        <v>0</v>
      </c>
      <c r="AA222" s="56">
        <v>0</v>
      </c>
      <c r="AB222" s="56">
        <v>0</v>
      </c>
      <c r="AC222" s="56">
        <v>0</v>
      </c>
      <c r="AD222" s="56">
        <v>0</v>
      </c>
      <c r="AE222" s="56">
        <v>0</v>
      </c>
    </row>
    <row r="223" spans="2:31" ht="15.95" hidden="1" customHeight="1" outlineLevel="2">
      <c r="B223" s="53" t="s">
        <v>353</v>
      </c>
      <c r="C223" s="53" t="s">
        <v>227</v>
      </c>
      <c r="D223" s="53" t="s">
        <v>228</v>
      </c>
      <c r="E223" s="3">
        <f t="shared" si="20"/>
        <v>0</v>
      </c>
      <c r="F223" s="56">
        <v>0</v>
      </c>
      <c r="G223" s="56">
        <v>0</v>
      </c>
      <c r="H223" s="56">
        <v>0</v>
      </c>
      <c r="I223" s="56">
        <v>0</v>
      </c>
      <c r="J223" s="56">
        <v>0</v>
      </c>
      <c r="K223" s="56">
        <v>0</v>
      </c>
      <c r="L223" s="56">
        <v>0</v>
      </c>
      <c r="M223" s="56">
        <v>0</v>
      </c>
      <c r="N223" s="56">
        <v>0</v>
      </c>
      <c r="O223" s="56">
        <v>0</v>
      </c>
      <c r="P223" s="56">
        <v>0</v>
      </c>
      <c r="Q223" s="56">
        <v>0</v>
      </c>
      <c r="R223" s="56">
        <v>0</v>
      </c>
      <c r="S223" s="56">
        <v>0</v>
      </c>
      <c r="T223" s="56">
        <v>0</v>
      </c>
      <c r="U223" s="56">
        <v>0</v>
      </c>
      <c r="V223" s="56">
        <v>0</v>
      </c>
      <c r="W223" s="56">
        <v>0</v>
      </c>
      <c r="X223" s="56">
        <v>0</v>
      </c>
      <c r="Y223" s="56">
        <v>0</v>
      </c>
      <c r="Z223" s="56">
        <v>0</v>
      </c>
      <c r="AA223" s="56">
        <v>0</v>
      </c>
      <c r="AB223" s="56">
        <v>0</v>
      </c>
      <c r="AC223" s="56">
        <v>0</v>
      </c>
      <c r="AD223" s="56">
        <v>0</v>
      </c>
      <c r="AE223" s="56">
        <v>0</v>
      </c>
    </row>
    <row r="224" spans="2:31" ht="15.95" hidden="1" customHeight="1" outlineLevel="2">
      <c r="B224" s="53" t="s">
        <v>353</v>
      </c>
      <c r="C224" s="53" t="s">
        <v>231</v>
      </c>
      <c r="D224" s="53" t="s">
        <v>232</v>
      </c>
      <c r="E224" s="3">
        <f t="shared" si="20"/>
        <v>490634.72999999992</v>
      </c>
      <c r="F224" s="56">
        <v>0</v>
      </c>
      <c r="G224" s="56">
        <v>0</v>
      </c>
      <c r="H224" s="56">
        <v>0</v>
      </c>
      <c r="I224" s="56">
        <v>0</v>
      </c>
      <c r="J224" s="56">
        <v>0</v>
      </c>
      <c r="K224" s="56">
        <v>0</v>
      </c>
      <c r="L224" s="56">
        <v>0</v>
      </c>
      <c r="M224" s="56">
        <v>0</v>
      </c>
      <c r="N224" s="56">
        <v>0</v>
      </c>
      <c r="O224" s="56">
        <v>125359.4</v>
      </c>
      <c r="P224" s="56">
        <v>0</v>
      </c>
      <c r="Q224" s="56">
        <v>113485.80999999998</v>
      </c>
      <c r="R224" s="56">
        <v>0</v>
      </c>
      <c r="S224" s="56">
        <v>0</v>
      </c>
      <c r="T224" s="56">
        <v>0</v>
      </c>
      <c r="U224" s="56">
        <v>0</v>
      </c>
      <c r="V224" s="56">
        <v>177488.56999999998</v>
      </c>
      <c r="W224" s="56">
        <v>0</v>
      </c>
      <c r="X224" s="56">
        <v>74300.950000000012</v>
      </c>
      <c r="Y224" s="56">
        <v>0</v>
      </c>
      <c r="Z224" s="56">
        <v>0</v>
      </c>
      <c r="AA224" s="56">
        <v>0</v>
      </c>
      <c r="AB224" s="56">
        <v>0</v>
      </c>
      <c r="AC224" s="56">
        <v>0</v>
      </c>
      <c r="AD224" s="56">
        <v>0</v>
      </c>
      <c r="AE224" s="56">
        <v>0</v>
      </c>
    </row>
    <row r="225" spans="1:31" ht="15.95" hidden="1" customHeight="1" outlineLevel="2">
      <c r="B225" s="53" t="s">
        <v>353</v>
      </c>
      <c r="C225" s="53" t="s">
        <v>233</v>
      </c>
      <c r="D225" s="53" t="s">
        <v>234</v>
      </c>
      <c r="E225" s="3">
        <f t="shared" si="20"/>
        <v>1652279.85</v>
      </c>
      <c r="F225" s="56">
        <v>0</v>
      </c>
      <c r="G225" s="56">
        <v>0</v>
      </c>
      <c r="H225" s="56">
        <v>0</v>
      </c>
      <c r="I225" s="56">
        <v>0</v>
      </c>
      <c r="J225" s="56">
        <v>0</v>
      </c>
      <c r="K225" s="56">
        <v>0</v>
      </c>
      <c r="L225" s="56">
        <v>195705.88</v>
      </c>
      <c r="M225" s="56">
        <v>0</v>
      </c>
      <c r="N225" s="56">
        <v>0</v>
      </c>
      <c r="O225" s="56">
        <v>0</v>
      </c>
      <c r="P225" s="56">
        <v>0</v>
      </c>
      <c r="Q225" s="56">
        <v>0</v>
      </c>
      <c r="R225" s="56">
        <v>0</v>
      </c>
      <c r="S225" s="56">
        <v>0</v>
      </c>
      <c r="T225" s="56">
        <v>0</v>
      </c>
      <c r="U225" s="56">
        <v>0</v>
      </c>
      <c r="V225" s="56">
        <v>0</v>
      </c>
      <c r="W225" s="56">
        <v>1456573.97</v>
      </c>
      <c r="X225" s="56">
        <v>0</v>
      </c>
      <c r="Y225" s="56">
        <v>0</v>
      </c>
      <c r="Z225" s="56">
        <v>0</v>
      </c>
      <c r="AA225" s="56">
        <v>0</v>
      </c>
      <c r="AB225" s="56">
        <v>0</v>
      </c>
      <c r="AC225" s="56">
        <v>0</v>
      </c>
      <c r="AD225" s="56">
        <v>0</v>
      </c>
      <c r="AE225" s="56">
        <v>0</v>
      </c>
    </row>
    <row r="226" spans="1:31" ht="15.95" hidden="1" customHeight="1" outlineLevel="2">
      <c r="B226" s="53" t="s">
        <v>353</v>
      </c>
      <c r="C226" s="53" t="s">
        <v>235</v>
      </c>
      <c r="D226" s="53" t="s">
        <v>236</v>
      </c>
      <c r="E226" s="3">
        <f t="shared" si="20"/>
        <v>52286.97</v>
      </c>
      <c r="F226" s="56">
        <v>0</v>
      </c>
      <c r="G226" s="56">
        <v>0</v>
      </c>
      <c r="H226" s="56">
        <v>0</v>
      </c>
      <c r="I226" s="56">
        <v>0</v>
      </c>
      <c r="J226" s="56">
        <v>0</v>
      </c>
      <c r="K226" s="56">
        <v>0</v>
      </c>
      <c r="L226" s="56">
        <v>0</v>
      </c>
      <c r="M226" s="56">
        <v>0</v>
      </c>
      <c r="N226" s="56">
        <v>0</v>
      </c>
      <c r="O226" s="56">
        <v>0</v>
      </c>
      <c r="P226" s="56">
        <v>0</v>
      </c>
      <c r="Q226" s="56">
        <v>0</v>
      </c>
      <c r="R226" s="56">
        <v>0</v>
      </c>
      <c r="S226" s="56">
        <v>0</v>
      </c>
      <c r="T226" s="56">
        <v>0</v>
      </c>
      <c r="U226" s="56">
        <v>0</v>
      </c>
      <c r="V226" s="56">
        <v>0</v>
      </c>
      <c r="W226" s="56">
        <v>0</v>
      </c>
      <c r="X226" s="56">
        <v>0</v>
      </c>
      <c r="Y226" s="56">
        <v>52286.97</v>
      </c>
      <c r="Z226" s="56">
        <v>0</v>
      </c>
      <c r="AA226" s="56">
        <v>0</v>
      </c>
      <c r="AB226" s="56">
        <v>0</v>
      </c>
      <c r="AC226" s="56">
        <v>0</v>
      </c>
      <c r="AD226" s="56">
        <v>0</v>
      </c>
      <c r="AE226" s="56">
        <v>0</v>
      </c>
    </row>
    <row r="227" spans="1:31" ht="15.95" hidden="1" customHeight="1" outlineLevel="2">
      <c r="B227" s="53" t="s">
        <v>353</v>
      </c>
      <c r="C227" s="53" t="s">
        <v>237</v>
      </c>
      <c r="D227" s="53" t="s">
        <v>238</v>
      </c>
      <c r="E227" s="3">
        <f t="shared" si="20"/>
        <v>850594.4800000001</v>
      </c>
      <c r="F227" s="56">
        <v>0</v>
      </c>
      <c r="G227" s="56">
        <v>0</v>
      </c>
      <c r="H227" s="56">
        <v>0</v>
      </c>
      <c r="I227" s="56">
        <v>0</v>
      </c>
      <c r="J227" s="56">
        <v>0</v>
      </c>
      <c r="K227" s="56">
        <v>12.459999999999999</v>
      </c>
      <c r="L227" s="56">
        <v>0</v>
      </c>
      <c r="M227" s="56">
        <v>0</v>
      </c>
      <c r="N227" s="56">
        <v>0</v>
      </c>
      <c r="O227" s="56">
        <v>57769.5</v>
      </c>
      <c r="P227" s="56">
        <v>0</v>
      </c>
      <c r="Q227" s="56">
        <v>0</v>
      </c>
      <c r="R227" s="56">
        <v>0</v>
      </c>
      <c r="S227" s="56">
        <v>0</v>
      </c>
      <c r="T227" s="56">
        <v>0</v>
      </c>
      <c r="U227" s="56">
        <v>0</v>
      </c>
      <c r="V227" s="56">
        <v>0</v>
      </c>
      <c r="W227" s="56">
        <v>0</v>
      </c>
      <c r="X227" s="56">
        <v>792812.52000000014</v>
      </c>
      <c r="Y227" s="56">
        <v>0</v>
      </c>
      <c r="Z227" s="56">
        <v>0</v>
      </c>
      <c r="AA227" s="56">
        <v>0</v>
      </c>
      <c r="AB227" s="56">
        <v>0</v>
      </c>
      <c r="AC227" s="56">
        <v>0</v>
      </c>
      <c r="AD227" s="56">
        <v>0</v>
      </c>
      <c r="AE227" s="56">
        <v>0</v>
      </c>
    </row>
    <row r="228" spans="1:31" ht="15.95" hidden="1" customHeight="1" outlineLevel="2">
      <c r="B228" s="53" t="s">
        <v>353</v>
      </c>
      <c r="C228" s="53" t="s">
        <v>239</v>
      </c>
      <c r="D228" s="53" t="s">
        <v>240</v>
      </c>
      <c r="E228" s="3">
        <f t="shared" si="20"/>
        <v>80291.599999999991</v>
      </c>
      <c r="F228" s="56">
        <v>0</v>
      </c>
      <c r="G228" s="56">
        <v>0</v>
      </c>
      <c r="H228" s="56">
        <v>0</v>
      </c>
      <c r="I228" s="56">
        <v>0</v>
      </c>
      <c r="J228" s="56">
        <v>0</v>
      </c>
      <c r="K228" s="56">
        <v>0</v>
      </c>
      <c r="L228" s="56">
        <v>0</v>
      </c>
      <c r="M228" s="56">
        <v>0</v>
      </c>
      <c r="N228" s="56">
        <v>3526.18</v>
      </c>
      <c r="O228" s="56">
        <v>0</v>
      </c>
      <c r="P228" s="56">
        <v>0</v>
      </c>
      <c r="Q228" s="56">
        <v>0</v>
      </c>
      <c r="R228" s="56">
        <v>0</v>
      </c>
      <c r="S228" s="56">
        <v>0</v>
      </c>
      <c r="T228" s="56">
        <v>0</v>
      </c>
      <c r="U228" s="56">
        <v>0</v>
      </c>
      <c r="V228" s="56">
        <v>0</v>
      </c>
      <c r="W228" s="56">
        <v>0</v>
      </c>
      <c r="X228" s="56">
        <v>0</v>
      </c>
      <c r="Y228" s="56">
        <v>0</v>
      </c>
      <c r="Z228" s="56">
        <v>0</v>
      </c>
      <c r="AA228" s="56">
        <v>0</v>
      </c>
      <c r="AB228" s="56">
        <v>76765.42</v>
      </c>
      <c r="AC228" s="56">
        <v>0</v>
      </c>
      <c r="AD228" s="56">
        <v>0</v>
      </c>
      <c r="AE228" s="56">
        <v>0</v>
      </c>
    </row>
    <row r="229" spans="1:31" ht="15.95" hidden="1" customHeight="1" outlineLevel="2">
      <c r="B229" s="53" t="s">
        <v>353</v>
      </c>
      <c r="C229" s="53" t="s">
        <v>241</v>
      </c>
      <c r="D229" s="53" t="s">
        <v>242</v>
      </c>
      <c r="E229" s="3">
        <f t="shared" si="20"/>
        <v>300886.25</v>
      </c>
      <c r="F229" s="56">
        <v>0</v>
      </c>
      <c r="G229" s="56">
        <v>0</v>
      </c>
      <c r="H229" s="56">
        <v>0</v>
      </c>
      <c r="I229" s="56">
        <v>0</v>
      </c>
      <c r="J229" s="56">
        <v>0</v>
      </c>
      <c r="K229" s="56">
        <v>0</v>
      </c>
      <c r="L229" s="56">
        <v>0</v>
      </c>
      <c r="M229" s="56">
        <v>0</v>
      </c>
      <c r="N229" s="56">
        <v>0</v>
      </c>
      <c r="O229" s="56">
        <v>0</v>
      </c>
      <c r="P229" s="56">
        <v>0</v>
      </c>
      <c r="Q229" s="56">
        <v>0</v>
      </c>
      <c r="R229" s="56">
        <v>0</v>
      </c>
      <c r="S229" s="56">
        <v>0</v>
      </c>
      <c r="T229" s="56">
        <v>0</v>
      </c>
      <c r="U229" s="56">
        <v>0</v>
      </c>
      <c r="V229" s="56">
        <v>0</v>
      </c>
      <c r="W229" s="56">
        <v>0</v>
      </c>
      <c r="X229" s="56">
        <v>0</v>
      </c>
      <c r="Y229" s="56">
        <v>0</v>
      </c>
      <c r="Z229" s="56">
        <v>0</v>
      </c>
      <c r="AA229" s="56">
        <v>300886.25</v>
      </c>
      <c r="AB229" s="56">
        <v>0</v>
      </c>
      <c r="AC229" s="56">
        <v>0</v>
      </c>
      <c r="AD229" s="56">
        <v>0</v>
      </c>
      <c r="AE229" s="56">
        <v>0</v>
      </c>
    </row>
    <row r="230" spans="1:31" ht="15.95" hidden="1" customHeight="1" outlineLevel="2">
      <c r="B230" s="53" t="s">
        <v>353</v>
      </c>
      <c r="C230" s="53" t="s">
        <v>243</v>
      </c>
      <c r="D230" s="53" t="s">
        <v>244</v>
      </c>
      <c r="E230" s="3">
        <f t="shared" si="20"/>
        <v>0</v>
      </c>
      <c r="F230" s="56">
        <v>0</v>
      </c>
      <c r="G230" s="56">
        <v>0</v>
      </c>
      <c r="H230" s="56">
        <v>0</v>
      </c>
      <c r="I230" s="56">
        <v>0</v>
      </c>
      <c r="J230" s="56">
        <v>0</v>
      </c>
      <c r="K230" s="56">
        <v>0</v>
      </c>
      <c r="L230" s="56">
        <v>0</v>
      </c>
      <c r="M230" s="56">
        <v>0</v>
      </c>
      <c r="N230" s="56">
        <v>0</v>
      </c>
      <c r="O230" s="56">
        <v>0</v>
      </c>
      <c r="P230" s="56">
        <v>0</v>
      </c>
      <c r="Q230" s="56">
        <v>0</v>
      </c>
      <c r="R230" s="56">
        <v>0</v>
      </c>
      <c r="S230" s="56">
        <v>0</v>
      </c>
      <c r="T230" s="56">
        <v>0</v>
      </c>
      <c r="U230" s="56">
        <v>0</v>
      </c>
      <c r="V230" s="56">
        <v>0</v>
      </c>
      <c r="W230" s="56">
        <v>0</v>
      </c>
      <c r="X230" s="56">
        <v>0</v>
      </c>
      <c r="Y230" s="56">
        <v>0</v>
      </c>
      <c r="Z230" s="56">
        <v>0</v>
      </c>
      <c r="AA230" s="56">
        <v>0</v>
      </c>
      <c r="AB230" s="56">
        <v>0</v>
      </c>
      <c r="AC230" s="56">
        <v>0</v>
      </c>
      <c r="AD230" s="56">
        <v>0</v>
      </c>
      <c r="AE230" s="56">
        <v>0</v>
      </c>
    </row>
    <row r="231" spans="1:31" ht="15.95" customHeight="1" outlineLevel="1" collapsed="1">
      <c r="A231" s="44">
        <v>30</v>
      </c>
      <c r="B231" s="52" t="s">
        <v>367</v>
      </c>
      <c r="D231" s="19" t="s">
        <v>20</v>
      </c>
      <c r="E231" s="3">
        <f t="shared" ref="E231:AE231" si="21">SUBTOTAL(9,E194:E230)</f>
        <v>10848640.73</v>
      </c>
      <c r="F231" s="56">
        <f t="shared" si="21"/>
        <v>31246.399999999998</v>
      </c>
      <c r="G231" s="56">
        <f t="shared" si="21"/>
        <v>304556.51</v>
      </c>
      <c r="H231" s="56">
        <f t="shared" si="21"/>
        <v>121115.94</v>
      </c>
      <c r="I231" s="56">
        <f t="shared" si="21"/>
        <v>29385.060000000005</v>
      </c>
      <c r="J231" s="56">
        <f t="shared" si="21"/>
        <v>0</v>
      </c>
      <c r="K231" s="56">
        <f t="shared" si="21"/>
        <v>114992.41000000002</v>
      </c>
      <c r="L231" s="56">
        <f t="shared" si="21"/>
        <v>2888575.6199999996</v>
      </c>
      <c r="M231" s="56">
        <f t="shared" si="21"/>
        <v>0</v>
      </c>
      <c r="N231" s="56">
        <f t="shared" si="21"/>
        <v>175544.70999999996</v>
      </c>
      <c r="O231" s="56">
        <f t="shared" si="21"/>
        <v>216824.09999999998</v>
      </c>
      <c r="P231" s="56">
        <f t="shared" si="21"/>
        <v>0</v>
      </c>
      <c r="Q231" s="56">
        <f t="shared" si="21"/>
        <v>188293.75</v>
      </c>
      <c r="R231" s="56">
        <f t="shared" si="21"/>
        <v>343384.63</v>
      </c>
      <c r="S231" s="56">
        <f t="shared" si="21"/>
        <v>0</v>
      </c>
      <c r="T231" s="56">
        <f t="shared" si="21"/>
        <v>537286.60999999987</v>
      </c>
      <c r="U231" s="56">
        <f t="shared" si="21"/>
        <v>451247.12000000005</v>
      </c>
      <c r="V231" s="56">
        <f t="shared" si="21"/>
        <v>212095.06</v>
      </c>
      <c r="W231" s="56">
        <f t="shared" si="21"/>
        <v>2430581.7999999998</v>
      </c>
      <c r="X231" s="56">
        <f t="shared" si="21"/>
        <v>1008215.1100000001</v>
      </c>
      <c r="Y231" s="56">
        <f t="shared" si="21"/>
        <v>831881.31</v>
      </c>
      <c r="Z231" s="56">
        <f t="shared" si="21"/>
        <v>0</v>
      </c>
      <c r="AA231" s="56">
        <f t="shared" si="21"/>
        <v>397943.98</v>
      </c>
      <c r="AB231" s="56">
        <f t="shared" si="21"/>
        <v>549653.59</v>
      </c>
      <c r="AC231" s="56">
        <f t="shared" si="21"/>
        <v>15817.02</v>
      </c>
      <c r="AD231" s="56">
        <f t="shared" si="21"/>
        <v>0</v>
      </c>
      <c r="AE231" s="56">
        <f t="shared" si="21"/>
        <v>0</v>
      </c>
    </row>
    <row r="232" spans="1:31" ht="15.95" customHeight="1" outlineLevel="1">
      <c r="A232" s="44">
        <v>31</v>
      </c>
      <c r="B232" s="52"/>
      <c r="D232" s="19" t="s">
        <v>391</v>
      </c>
      <c r="E232" s="3"/>
      <c r="F232" s="56"/>
      <c r="G232" s="56"/>
      <c r="H232" s="56"/>
      <c r="I232" s="56"/>
      <c r="J232" s="56"/>
      <c r="K232" s="56"/>
      <c r="L232" s="56"/>
      <c r="M232" s="56"/>
      <c r="N232" s="56"/>
      <c r="O232" s="56"/>
      <c r="P232" s="56"/>
      <c r="Q232" s="56"/>
      <c r="R232" s="56"/>
      <c r="S232" s="56"/>
      <c r="T232" s="56"/>
      <c r="U232" s="56"/>
      <c r="V232" s="56"/>
      <c r="W232" s="56"/>
      <c r="X232" s="56"/>
      <c r="Y232" s="56"/>
      <c r="Z232" s="56"/>
      <c r="AA232" s="56"/>
      <c r="AB232" s="56"/>
      <c r="AC232" s="56"/>
      <c r="AD232" s="56"/>
      <c r="AE232" s="56"/>
    </row>
    <row r="233" spans="1:31" ht="15.95" customHeight="1">
      <c r="A233" s="44">
        <v>32</v>
      </c>
      <c r="B233" s="1" t="s">
        <v>78</v>
      </c>
      <c r="C233" s="1"/>
      <c r="D233" s="88" t="s">
        <v>408</v>
      </c>
      <c r="E233" s="12">
        <f t="shared" ref="E233:AE233" si="22">SUBTOTAL(9,E25:E230)</f>
        <v>188173347.28999987</v>
      </c>
      <c r="F233" s="12">
        <f t="shared" si="22"/>
        <v>3178127.7800000003</v>
      </c>
      <c r="G233" s="12">
        <f t="shared" si="22"/>
        <v>1330711.3399999999</v>
      </c>
      <c r="H233" s="12">
        <f t="shared" si="22"/>
        <v>674401.54000000015</v>
      </c>
      <c r="I233" s="12">
        <f t="shared" si="22"/>
        <v>2254986.3800000004</v>
      </c>
      <c r="J233" s="12">
        <f t="shared" si="22"/>
        <v>5115473.2399999993</v>
      </c>
      <c r="K233" s="12">
        <f t="shared" si="22"/>
        <v>3030163.2100000009</v>
      </c>
      <c r="L233" s="12">
        <f t="shared" si="22"/>
        <v>38166538.76000002</v>
      </c>
      <c r="M233" s="12">
        <f t="shared" si="22"/>
        <v>0</v>
      </c>
      <c r="N233" s="12">
        <f t="shared" si="22"/>
        <v>14862483.9</v>
      </c>
      <c r="O233" s="12">
        <f t="shared" si="22"/>
        <v>2733069.46</v>
      </c>
      <c r="P233" s="12">
        <f t="shared" si="22"/>
        <v>23838911.68</v>
      </c>
      <c r="Q233" s="12">
        <f t="shared" si="22"/>
        <v>2137049.8999999994</v>
      </c>
      <c r="R233" s="12">
        <f t="shared" si="22"/>
        <v>3424248.7799999993</v>
      </c>
      <c r="S233" s="12">
        <f t="shared" si="22"/>
        <v>11656.309999999998</v>
      </c>
      <c r="T233" s="12">
        <f t="shared" si="22"/>
        <v>6607475.4999999981</v>
      </c>
      <c r="U233" s="12">
        <f t="shared" si="22"/>
        <v>30217085.07</v>
      </c>
      <c r="V233" s="12">
        <f t="shared" si="22"/>
        <v>1019567.23</v>
      </c>
      <c r="W233" s="12">
        <f t="shared" si="22"/>
        <v>14034863.310000002</v>
      </c>
      <c r="X233" s="12">
        <f t="shared" si="22"/>
        <v>6909156.9500000011</v>
      </c>
      <c r="Y233" s="12">
        <f t="shared" si="22"/>
        <v>3663614.4899999998</v>
      </c>
      <c r="Z233" s="12">
        <f t="shared" si="22"/>
        <v>412777.16</v>
      </c>
      <c r="AA233" s="12">
        <f t="shared" si="22"/>
        <v>3230097.3300000005</v>
      </c>
      <c r="AB233" s="12">
        <f t="shared" ref="AB233" si="23">SUBTOTAL(9,AB25:AB230)</f>
        <v>17168936.170000002</v>
      </c>
      <c r="AC233" s="12">
        <f t="shared" si="22"/>
        <v>2423976.1800000002</v>
      </c>
      <c r="AD233" s="12">
        <f t="shared" si="22"/>
        <v>795456.0199999999</v>
      </c>
      <c r="AE233" s="12">
        <f t="shared" si="22"/>
        <v>932519.6</v>
      </c>
    </row>
    <row r="234" spans="1:31" ht="15.95" customHeight="1" thickBot="1">
      <c r="A234" s="44">
        <v>33</v>
      </c>
      <c r="D234" s="30" t="s">
        <v>407</v>
      </c>
      <c r="E234" s="13">
        <f>SUM(F234:AE234)</f>
        <v>198213612.52000007</v>
      </c>
      <c r="F234" s="13">
        <f t="shared" ref="F234:AE234" si="24">F22+F233</f>
        <v>3325117.49</v>
      </c>
      <c r="G234" s="13">
        <f t="shared" si="24"/>
        <v>1417798.8399999999</v>
      </c>
      <c r="H234" s="13">
        <f t="shared" si="24"/>
        <v>751641.03000000014</v>
      </c>
      <c r="I234" s="13">
        <f t="shared" si="24"/>
        <v>2347724.8400000003</v>
      </c>
      <c r="J234" s="13">
        <f t="shared" si="24"/>
        <v>5461874.4499999993</v>
      </c>
      <c r="K234" s="13">
        <f t="shared" si="24"/>
        <v>3196456.2200000007</v>
      </c>
      <c r="L234" s="13">
        <f t="shared" si="24"/>
        <v>40070211.080000021</v>
      </c>
      <c r="M234" s="13">
        <f t="shared" si="24"/>
        <v>0</v>
      </c>
      <c r="N234" s="13">
        <f t="shared" si="24"/>
        <v>15347777.16</v>
      </c>
      <c r="O234" s="13">
        <f t="shared" si="24"/>
        <v>2864581.08</v>
      </c>
      <c r="P234" s="13">
        <f t="shared" si="24"/>
        <v>24794648.969999999</v>
      </c>
      <c r="Q234" s="13">
        <f t="shared" si="24"/>
        <v>2304189.8099999996</v>
      </c>
      <c r="R234" s="13">
        <f t="shared" si="24"/>
        <v>3685213.2799999993</v>
      </c>
      <c r="S234" s="13">
        <f t="shared" si="24"/>
        <v>30709.449999999997</v>
      </c>
      <c r="T234" s="13">
        <f t="shared" si="24"/>
        <v>7433788.4799999986</v>
      </c>
      <c r="U234" s="13">
        <f t="shared" si="24"/>
        <v>31671372.490000002</v>
      </c>
      <c r="V234" s="13">
        <f t="shared" si="24"/>
        <v>1130612.47</v>
      </c>
      <c r="W234" s="13">
        <f t="shared" si="24"/>
        <v>14854931.380000003</v>
      </c>
      <c r="X234" s="13">
        <f t="shared" si="24"/>
        <v>7430363.5500000007</v>
      </c>
      <c r="Y234" s="13">
        <f t="shared" si="24"/>
        <v>3898409.3299999996</v>
      </c>
      <c r="Z234" s="13">
        <f t="shared" si="24"/>
        <v>454497.36</v>
      </c>
      <c r="AA234" s="13">
        <f t="shared" si="24"/>
        <v>3447642.8400000008</v>
      </c>
      <c r="AB234" s="13">
        <f t="shared" ref="AB234" si="25">AB22+AB233</f>
        <v>17928928.200000003</v>
      </c>
      <c r="AC234" s="13">
        <f t="shared" si="24"/>
        <v>2549990.1500000004</v>
      </c>
      <c r="AD234" s="13">
        <f t="shared" si="24"/>
        <v>838751.1399999999</v>
      </c>
      <c r="AE234" s="13">
        <f t="shared" si="24"/>
        <v>976381.42999999993</v>
      </c>
    </row>
    <row r="235" spans="1:31" ht="29.25" customHeight="1" thickTop="1">
      <c r="A235" s="44">
        <v>34</v>
      </c>
      <c r="D235" s="35" t="s">
        <v>397</v>
      </c>
      <c r="E235" s="16">
        <f>SUM(F235:AE235)</f>
        <v>414816650.34000009</v>
      </c>
      <c r="F235" s="16">
        <f t="shared" ref="F235:AE235" si="26">F15-F234</f>
        <v>5492518.3000000026</v>
      </c>
      <c r="G235" s="16">
        <f t="shared" si="26"/>
        <v>3751705.7499999991</v>
      </c>
      <c r="H235" s="16">
        <f t="shared" si="26"/>
        <v>3699808.24</v>
      </c>
      <c r="I235" s="16">
        <f t="shared" si="26"/>
        <v>2860275.149999998</v>
      </c>
      <c r="J235" s="16">
        <f t="shared" si="26"/>
        <v>16185240.560000002</v>
      </c>
      <c r="K235" s="16">
        <f t="shared" si="26"/>
        <v>7393655.1899999995</v>
      </c>
      <c r="L235" s="16">
        <f t="shared" si="26"/>
        <v>73875265.240000039</v>
      </c>
      <c r="M235" s="16">
        <f t="shared" si="26"/>
        <v>0</v>
      </c>
      <c r="N235" s="16">
        <f t="shared" si="26"/>
        <v>13377106.830000002</v>
      </c>
      <c r="O235" s="16">
        <f t="shared" si="26"/>
        <v>6065832.9900000002</v>
      </c>
      <c r="P235" s="16">
        <f t="shared" si="26"/>
        <v>34630597.059999995</v>
      </c>
      <c r="Q235" s="16">
        <f t="shared" si="26"/>
        <v>6954820.3000000017</v>
      </c>
      <c r="R235" s="16">
        <f t="shared" si="26"/>
        <v>8722725.9499999993</v>
      </c>
      <c r="S235" s="16">
        <f t="shared" si="26"/>
        <v>539159.32000000007</v>
      </c>
      <c r="T235" s="16">
        <f t="shared" si="26"/>
        <v>46161940.899999999</v>
      </c>
      <c r="U235" s="16">
        <f t="shared" si="26"/>
        <v>59687536.520000003</v>
      </c>
      <c r="V235" s="16">
        <f t="shared" si="26"/>
        <v>5788125.6100000013</v>
      </c>
      <c r="W235" s="16">
        <f t="shared" si="26"/>
        <v>33946768.68999999</v>
      </c>
      <c r="X235" s="16">
        <f t="shared" si="26"/>
        <v>28347223.860000003</v>
      </c>
      <c r="Y235" s="16">
        <f t="shared" si="26"/>
        <v>9574583.6299999971</v>
      </c>
      <c r="Z235" s="16">
        <f t="shared" si="26"/>
        <v>1514050.35</v>
      </c>
      <c r="AA235" s="16">
        <f t="shared" si="26"/>
        <v>9275344.9800000004</v>
      </c>
      <c r="AB235" s="16">
        <f t="shared" si="26"/>
        <v>28758037.850000001</v>
      </c>
      <c r="AC235" s="16">
        <f t="shared" si="26"/>
        <v>4656520.5999999987</v>
      </c>
      <c r="AD235" s="16">
        <f t="shared" si="26"/>
        <v>1952506.2699999998</v>
      </c>
      <c r="AE235" s="16">
        <f t="shared" si="26"/>
        <v>1605300.2000000004</v>
      </c>
    </row>
    <row r="236" spans="1:31" ht="31.5" customHeight="1">
      <c r="A236" s="44">
        <v>35</v>
      </c>
      <c r="D236" s="94" t="s">
        <v>398</v>
      </c>
      <c r="E236" s="94"/>
      <c r="F236" s="94"/>
      <c r="G236" s="94"/>
      <c r="H236" s="94"/>
      <c r="I236" s="94"/>
      <c r="J236" s="94"/>
      <c r="K236" s="1"/>
      <c r="L236" s="1"/>
      <c r="M236" s="1"/>
      <c r="N236" s="1"/>
      <c r="O236" s="1"/>
      <c r="P236" s="1"/>
      <c r="Q236" s="1"/>
      <c r="R236" s="1"/>
      <c r="S236" s="1"/>
      <c r="T236" s="1"/>
      <c r="U236" s="1"/>
      <c r="V236" s="1"/>
      <c r="W236" s="1"/>
      <c r="X236" s="1"/>
      <c r="Y236" s="1"/>
      <c r="Z236" s="1"/>
      <c r="AA236" s="1"/>
      <c r="AB236" s="1"/>
      <c r="AC236" s="1"/>
      <c r="AD236" s="1"/>
      <c r="AE236" s="1"/>
    </row>
    <row r="237" spans="1:31" ht="18" customHeight="1">
      <c r="A237" s="44">
        <v>36</v>
      </c>
      <c r="D237" s="49" t="s">
        <v>29</v>
      </c>
      <c r="E237" s="21">
        <f>SUM(F237:AE237)</f>
        <v>65081381</v>
      </c>
      <c r="F237" s="21">
        <v>1645141</v>
      </c>
      <c r="G237" s="21">
        <v>432200</v>
      </c>
      <c r="H237" s="21">
        <v>0</v>
      </c>
      <c r="I237" s="21">
        <v>85802</v>
      </c>
      <c r="J237" s="21">
        <v>791950</v>
      </c>
      <c r="K237" s="21">
        <v>1426413</v>
      </c>
      <c r="L237" s="21">
        <v>19321915</v>
      </c>
      <c r="M237" s="21">
        <v>0</v>
      </c>
      <c r="N237" s="21">
        <v>2966362</v>
      </c>
      <c r="O237" s="21">
        <v>1973586</v>
      </c>
      <c r="P237" s="21">
        <v>8322887</v>
      </c>
      <c r="Q237" s="21">
        <v>2357090</v>
      </c>
      <c r="R237" s="21">
        <v>2109577</v>
      </c>
      <c r="S237" s="21">
        <v>0</v>
      </c>
      <c r="T237" s="21">
        <v>1218448</v>
      </c>
      <c r="U237" s="21">
        <v>6265787</v>
      </c>
      <c r="V237" s="21">
        <v>0</v>
      </c>
      <c r="W237" s="21">
        <v>2223990</v>
      </c>
      <c r="X237" s="21">
        <v>941015</v>
      </c>
      <c r="Y237" s="21">
        <v>3524668</v>
      </c>
      <c r="Z237" s="21">
        <v>236131</v>
      </c>
      <c r="AA237" s="21">
        <v>293104</v>
      </c>
      <c r="AB237" s="21">
        <v>7543739</v>
      </c>
      <c r="AC237" s="21">
        <v>938569</v>
      </c>
      <c r="AD237" s="21">
        <v>172874</v>
      </c>
      <c r="AE237" s="21">
        <v>290133</v>
      </c>
    </row>
    <row r="238" spans="1:31" ht="15.95" customHeight="1">
      <c r="A238" s="44">
        <v>37</v>
      </c>
      <c r="D238" s="49" t="s">
        <v>399</v>
      </c>
      <c r="E238" s="21">
        <f>SUM(F238:AE238)</f>
        <v>1567599</v>
      </c>
      <c r="F238" s="21">
        <v>125000</v>
      </c>
      <c r="G238" s="21">
        <v>0</v>
      </c>
      <c r="H238" s="21">
        <v>18255</v>
      </c>
      <c r="I238" s="21">
        <v>125000</v>
      </c>
      <c r="J238" s="21">
        <v>125000</v>
      </c>
      <c r="K238" s="21">
        <v>576</v>
      </c>
      <c r="L238" s="21">
        <v>200150</v>
      </c>
      <c r="M238" s="21">
        <v>0</v>
      </c>
      <c r="N238" s="21">
        <v>61000</v>
      </c>
      <c r="O238" s="21">
        <v>16700</v>
      </c>
      <c r="P238" s="21">
        <v>161610</v>
      </c>
      <c r="Q238" s="21">
        <v>97500</v>
      </c>
      <c r="R238" s="21">
        <v>37817</v>
      </c>
      <c r="S238" s="21">
        <v>0</v>
      </c>
      <c r="T238" s="21">
        <v>0</v>
      </c>
      <c r="U238" s="21">
        <v>125000</v>
      </c>
      <c r="V238" s="21">
        <v>5181</v>
      </c>
      <c r="W238" s="21">
        <v>0</v>
      </c>
      <c r="X238" s="21">
        <v>22600</v>
      </c>
      <c r="Y238" s="21">
        <v>0</v>
      </c>
      <c r="Z238" s="21">
        <v>56250</v>
      </c>
      <c r="AA238" s="21">
        <v>125000</v>
      </c>
      <c r="AB238" s="21">
        <v>156500</v>
      </c>
      <c r="AC238" s="21">
        <v>0</v>
      </c>
      <c r="AD238" s="21">
        <v>90835</v>
      </c>
      <c r="AE238" s="21">
        <v>17625</v>
      </c>
    </row>
    <row r="239" spans="1:31" ht="15.95" customHeight="1">
      <c r="A239" s="44">
        <v>38</v>
      </c>
      <c r="D239" s="49" t="s">
        <v>400</v>
      </c>
      <c r="E239" s="21">
        <f>SUM(F239:AE239)</f>
        <v>0</v>
      </c>
      <c r="F239" s="21">
        <v>0</v>
      </c>
      <c r="G239" s="21">
        <v>0</v>
      </c>
      <c r="H239" s="21">
        <v>0</v>
      </c>
      <c r="I239" s="21">
        <v>0</v>
      </c>
      <c r="J239" s="21">
        <v>0</v>
      </c>
      <c r="K239" s="21">
        <v>0</v>
      </c>
      <c r="L239" s="21">
        <v>0</v>
      </c>
      <c r="M239" s="21">
        <v>0</v>
      </c>
      <c r="N239" s="21">
        <v>0</v>
      </c>
      <c r="O239" s="21">
        <v>0</v>
      </c>
      <c r="P239" s="21">
        <v>0</v>
      </c>
      <c r="Q239" s="21">
        <v>0</v>
      </c>
      <c r="R239" s="21">
        <v>0</v>
      </c>
      <c r="S239" s="21">
        <v>0</v>
      </c>
      <c r="T239" s="21">
        <v>0</v>
      </c>
      <c r="U239" s="21">
        <v>0</v>
      </c>
      <c r="V239" s="21">
        <v>0</v>
      </c>
      <c r="W239" s="21">
        <v>0</v>
      </c>
      <c r="X239" s="21">
        <v>0</v>
      </c>
      <c r="Y239" s="21">
        <v>0</v>
      </c>
      <c r="Z239" s="21">
        <v>0</v>
      </c>
      <c r="AA239" s="21">
        <v>0</v>
      </c>
      <c r="AB239" s="21">
        <v>0</v>
      </c>
      <c r="AC239" s="21">
        <v>0</v>
      </c>
      <c r="AD239" s="21">
        <v>0</v>
      </c>
      <c r="AE239" s="21">
        <v>0</v>
      </c>
    </row>
    <row r="240" spans="1:31" ht="18" customHeight="1">
      <c r="A240" s="44">
        <v>39</v>
      </c>
      <c r="D240" s="65" t="s">
        <v>401</v>
      </c>
      <c r="E240" s="9">
        <f>SUM(F240:AE240)</f>
        <v>66648980</v>
      </c>
      <c r="F240" s="9">
        <f>SUM(F237:F239)</f>
        <v>1770141</v>
      </c>
      <c r="G240" s="9">
        <f t="shared" ref="G240:AE240" si="27">SUM(G237:G239)</f>
        <v>432200</v>
      </c>
      <c r="H240" s="9">
        <f t="shared" si="27"/>
        <v>18255</v>
      </c>
      <c r="I240" s="9">
        <f t="shared" si="27"/>
        <v>210802</v>
      </c>
      <c r="J240" s="9">
        <f t="shared" si="27"/>
        <v>916950</v>
      </c>
      <c r="K240" s="9">
        <f t="shared" si="27"/>
        <v>1426989</v>
      </c>
      <c r="L240" s="9">
        <f t="shared" si="27"/>
        <v>19522065</v>
      </c>
      <c r="M240" s="9">
        <f t="shared" si="27"/>
        <v>0</v>
      </c>
      <c r="N240" s="9">
        <f t="shared" si="27"/>
        <v>3027362</v>
      </c>
      <c r="O240" s="9">
        <f t="shared" si="27"/>
        <v>1990286</v>
      </c>
      <c r="P240" s="9">
        <f t="shared" si="27"/>
        <v>8484497</v>
      </c>
      <c r="Q240" s="9">
        <f t="shared" si="27"/>
        <v>2454590</v>
      </c>
      <c r="R240" s="9">
        <f t="shared" si="27"/>
        <v>2147394</v>
      </c>
      <c r="S240" s="9">
        <f t="shared" si="27"/>
        <v>0</v>
      </c>
      <c r="T240" s="9">
        <f t="shared" si="27"/>
        <v>1218448</v>
      </c>
      <c r="U240" s="9">
        <f t="shared" si="27"/>
        <v>6390787</v>
      </c>
      <c r="V240" s="9">
        <f t="shared" si="27"/>
        <v>5181</v>
      </c>
      <c r="W240" s="9">
        <f t="shared" si="27"/>
        <v>2223990</v>
      </c>
      <c r="X240" s="9">
        <f t="shared" si="27"/>
        <v>963615</v>
      </c>
      <c r="Y240" s="9">
        <f t="shared" si="27"/>
        <v>3524668</v>
      </c>
      <c r="Z240" s="9">
        <f t="shared" si="27"/>
        <v>292381</v>
      </c>
      <c r="AA240" s="9">
        <f t="shared" si="27"/>
        <v>418104</v>
      </c>
      <c r="AB240" s="9">
        <f t="shared" si="27"/>
        <v>7700239</v>
      </c>
      <c r="AC240" s="9">
        <f t="shared" si="27"/>
        <v>938569</v>
      </c>
      <c r="AD240" s="9">
        <f t="shared" si="27"/>
        <v>263709</v>
      </c>
      <c r="AE240" s="9">
        <f t="shared" si="27"/>
        <v>307758</v>
      </c>
    </row>
    <row r="241" spans="1:33" ht="18.75" customHeight="1">
      <c r="A241" s="44">
        <v>40</v>
      </c>
      <c r="D241" s="18" t="s">
        <v>402</v>
      </c>
      <c r="E241" s="18"/>
      <c r="F241" s="18"/>
      <c r="G241" s="18"/>
      <c r="H241" s="18"/>
      <c r="I241" s="18"/>
      <c r="J241" s="18"/>
      <c r="K241" s="1"/>
      <c r="L241" s="1"/>
      <c r="M241" s="1"/>
      <c r="N241" s="1"/>
      <c r="O241" s="1"/>
      <c r="P241" s="1"/>
      <c r="Q241" s="1"/>
      <c r="R241" s="1"/>
      <c r="S241" s="1"/>
      <c r="T241" s="1"/>
      <c r="U241" s="1"/>
      <c r="V241" s="1"/>
      <c r="W241" s="1"/>
      <c r="X241" s="1"/>
      <c r="Y241" s="1"/>
      <c r="Z241" s="1"/>
      <c r="AA241" s="1"/>
      <c r="AB241" s="1"/>
      <c r="AC241" s="1"/>
      <c r="AD241" s="1"/>
      <c r="AE241" s="1"/>
    </row>
    <row r="242" spans="1:33" ht="18" customHeight="1">
      <c r="A242" s="44">
        <v>41</v>
      </c>
      <c r="D242" s="49" t="s">
        <v>29</v>
      </c>
      <c r="E242" s="21">
        <f>SUM(F242:AE242)</f>
        <v>65081381</v>
      </c>
      <c r="F242" s="21">
        <v>1645141</v>
      </c>
      <c r="G242" s="21">
        <v>432200</v>
      </c>
      <c r="H242" s="21">
        <v>0</v>
      </c>
      <c r="I242" s="21">
        <v>85802</v>
      </c>
      <c r="J242" s="21">
        <v>791949.99999999988</v>
      </c>
      <c r="K242" s="21">
        <v>1426413.0000000002</v>
      </c>
      <c r="L242" s="21">
        <v>19321915</v>
      </c>
      <c r="M242" s="21">
        <v>0</v>
      </c>
      <c r="N242" s="21">
        <v>2966362</v>
      </c>
      <c r="O242" s="21">
        <v>1973586</v>
      </c>
      <c r="P242" s="21">
        <v>8322886.9999999991</v>
      </c>
      <c r="Q242" s="21">
        <v>2357090</v>
      </c>
      <c r="R242" s="21">
        <v>2109577</v>
      </c>
      <c r="S242" s="21">
        <v>0</v>
      </c>
      <c r="T242" s="21">
        <v>1218448</v>
      </c>
      <c r="U242" s="21">
        <v>6265787</v>
      </c>
      <c r="V242" s="21">
        <v>0</v>
      </c>
      <c r="W242" s="21">
        <v>2223990</v>
      </c>
      <c r="X242" s="21">
        <v>941015.00000000012</v>
      </c>
      <c r="Y242" s="21">
        <v>3524668.0000000005</v>
      </c>
      <c r="Z242" s="21">
        <v>236131</v>
      </c>
      <c r="AA242" s="21">
        <v>293103.99999999994</v>
      </c>
      <c r="AB242" s="21">
        <v>7543739</v>
      </c>
      <c r="AC242" s="21">
        <v>938569</v>
      </c>
      <c r="AD242" s="21">
        <v>172874</v>
      </c>
      <c r="AE242" s="21">
        <v>290133</v>
      </c>
    </row>
    <row r="243" spans="1:33" s="70" customFormat="1" ht="17.25" customHeight="1">
      <c r="A243" s="44">
        <v>42</v>
      </c>
      <c r="B243" s="67"/>
      <c r="C243" s="67"/>
      <c r="D243" s="68" t="s">
        <v>399</v>
      </c>
      <c r="E243" s="69">
        <f>SUM(F243:AE243)</f>
        <v>1567599</v>
      </c>
      <c r="F243" s="73">
        <v>124999.99999999999</v>
      </c>
      <c r="G243" s="73">
        <v>0</v>
      </c>
      <c r="H243" s="73">
        <v>18255</v>
      </c>
      <c r="I243" s="73">
        <v>125000</v>
      </c>
      <c r="J243" s="73">
        <v>124999.99999999999</v>
      </c>
      <c r="K243" s="73">
        <v>576</v>
      </c>
      <c r="L243" s="73">
        <v>200150</v>
      </c>
      <c r="M243" s="73">
        <v>0</v>
      </c>
      <c r="N243" s="73">
        <v>61000</v>
      </c>
      <c r="O243" s="73">
        <v>16700</v>
      </c>
      <c r="P243" s="73">
        <v>161610</v>
      </c>
      <c r="Q243" s="73">
        <v>97500</v>
      </c>
      <c r="R243" s="73">
        <v>37817</v>
      </c>
      <c r="S243" s="73">
        <v>0</v>
      </c>
      <c r="T243" s="73">
        <v>0</v>
      </c>
      <c r="U243" s="73">
        <v>125000</v>
      </c>
      <c r="V243" s="73">
        <v>5181</v>
      </c>
      <c r="W243" s="73">
        <v>0</v>
      </c>
      <c r="X243" s="73">
        <v>22600.000000000004</v>
      </c>
      <c r="Y243" s="73">
        <v>0</v>
      </c>
      <c r="Z243" s="73">
        <v>56250</v>
      </c>
      <c r="AA243" s="73">
        <v>125000.00000000001</v>
      </c>
      <c r="AB243" s="73">
        <v>156500</v>
      </c>
      <c r="AC243" s="73">
        <v>0</v>
      </c>
      <c r="AD243" s="73">
        <v>90835</v>
      </c>
      <c r="AE243" s="73">
        <v>17625</v>
      </c>
      <c r="AG243" s="63"/>
    </row>
    <row r="244" spans="1:33" ht="26.25" customHeight="1">
      <c r="A244" s="44">
        <v>43</v>
      </c>
      <c r="D244" s="90" t="s">
        <v>417</v>
      </c>
      <c r="E244" s="72">
        <f>SUM(F244:AE244)</f>
        <v>0</v>
      </c>
      <c r="F244" s="71">
        <v>0</v>
      </c>
      <c r="G244" s="71">
        <v>0</v>
      </c>
      <c r="H244" s="71">
        <v>0</v>
      </c>
      <c r="I244" s="71">
        <v>0</v>
      </c>
      <c r="J244" s="71">
        <v>0</v>
      </c>
      <c r="K244" s="71">
        <v>0</v>
      </c>
      <c r="L244" s="71">
        <v>0</v>
      </c>
      <c r="M244" s="71">
        <v>0</v>
      </c>
      <c r="N244" s="71">
        <v>0</v>
      </c>
      <c r="O244" s="71">
        <v>0</v>
      </c>
      <c r="P244" s="71">
        <v>0</v>
      </c>
      <c r="Q244" s="71">
        <v>0</v>
      </c>
      <c r="R244" s="71">
        <v>0</v>
      </c>
      <c r="S244" s="71">
        <v>0</v>
      </c>
      <c r="T244" s="71">
        <v>0</v>
      </c>
      <c r="U244" s="71">
        <v>0</v>
      </c>
      <c r="V244" s="71">
        <v>0</v>
      </c>
      <c r="W244" s="71">
        <v>0</v>
      </c>
      <c r="X244" s="71">
        <v>0</v>
      </c>
      <c r="Y244" s="71">
        <v>0</v>
      </c>
      <c r="Z244" s="71">
        <v>0</v>
      </c>
      <c r="AA244" s="71">
        <v>0</v>
      </c>
      <c r="AB244" s="71">
        <v>0</v>
      </c>
      <c r="AC244" s="71">
        <v>0</v>
      </c>
      <c r="AD244" s="71">
        <v>0</v>
      </c>
      <c r="AE244" s="71">
        <v>0</v>
      </c>
    </row>
    <row r="245" spans="1:33" ht="18.75" customHeight="1" thickBot="1">
      <c r="A245" s="44">
        <v>44</v>
      </c>
      <c r="D245" s="11" t="s">
        <v>403</v>
      </c>
      <c r="E245" s="11">
        <f>SUM(E242:E243)</f>
        <v>66648980</v>
      </c>
      <c r="F245" s="11">
        <f>SUM(F242:F243)</f>
        <v>1770141</v>
      </c>
      <c r="G245" s="11">
        <f t="shared" ref="G245:AE245" si="28">SUM(G242:G243)</f>
        <v>432200</v>
      </c>
      <c r="H245" s="11">
        <f t="shared" si="28"/>
        <v>18255</v>
      </c>
      <c r="I245" s="11">
        <f t="shared" si="28"/>
        <v>210802</v>
      </c>
      <c r="J245" s="11">
        <f t="shared" si="28"/>
        <v>916949.99999999988</v>
      </c>
      <c r="K245" s="11">
        <f t="shared" si="28"/>
        <v>1426989.0000000002</v>
      </c>
      <c r="L245" s="11">
        <f t="shared" si="28"/>
        <v>19522065</v>
      </c>
      <c r="M245" s="11">
        <f t="shared" si="28"/>
        <v>0</v>
      </c>
      <c r="N245" s="11">
        <f t="shared" si="28"/>
        <v>3027362</v>
      </c>
      <c r="O245" s="11">
        <f t="shared" si="28"/>
        <v>1990286</v>
      </c>
      <c r="P245" s="11">
        <f t="shared" si="28"/>
        <v>8484497</v>
      </c>
      <c r="Q245" s="11">
        <f t="shared" si="28"/>
        <v>2454590</v>
      </c>
      <c r="R245" s="11">
        <f t="shared" si="28"/>
        <v>2147394</v>
      </c>
      <c r="S245" s="11">
        <f t="shared" si="28"/>
        <v>0</v>
      </c>
      <c r="T245" s="11">
        <f t="shared" si="28"/>
        <v>1218448</v>
      </c>
      <c r="U245" s="11">
        <f t="shared" si="28"/>
        <v>6390787</v>
      </c>
      <c r="V245" s="11">
        <f t="shared" si="28"/>
        <v>5181</v>
      </c>
      <c r="W245" s="11">
        <f t="shared" si="28"/>
        <v>2223990</v>
      </c>
      <c r="X245" s="11">
        <f t="shared" si="28"/>
        <v>963615.00000000012</v>
      </c>
      <c r="Y245" s="11">
        <f t="shared" si="28"/>
        <v>3524668.0000000005</v>
      </c>
      <c r="Z245" s="11">
        <f t="shared" si="28"/>
        <v>292381</v>
      </c>
      <c r="AA245" s="11">
        <f t="shared" si="28"/>
        <v>418103.99999999994</v>
      </c>
      <c r="AB245" s="11">
        <f t="shared" si="28"/>
        <v>7700239</v>
      </c>
      <c r="AC245" s="11">
        <f t="shared" si="28"/>
        <v>938569</v>
      </c>
      <c r="AD245" s="11">
        <f t="shared" si="28"/>
        <v>263709</v>
      </c>
      <c r="AE245" s="11">
        <f t="shared" si="28"/>
        <v>307758</v>
      </c>
    </row>
    <row r="246" spans="1:33" ht="17.25" customHeight="1" thickTop="1">
      <c r="A246" s="44">
        <v>45</v>
      </c>
      <c r="D246" s="66" t="s">
        <v>380</v>
      </c>
      <c r="E246" s="89">
        <f>SUM(F246:AE246)</f>
        <v>12038686.189999998</v>
      </c>
      <c r="F246" s="89">
        <v>0</v>
      </c>
      <c r="G246" s="89">
        <v>0</v>
      </c>
      <c r="H246" s="89">
        <v>0</v>
      </c>
      <c r="I246" s="89">
        <v>0</v>
      </c>
      <c r="J246" s="89">
        <v>67814.87000000001</v>
      </c>
      <c r="K246" s="89">
        <v>394189.75999999995</v>
      </c>
      <c r="L246" s="89">
        <v>331619.75999999983</v>
      </c>
      <c r="M246" s="89">
        <v>0</v>
      </c>
      <c r="N246" s="89">
        <v>0</v>
      </c>
      <c r="O246" s="89">
        <v>314952.95999999996</v>
      </c>
      <c r="P246" s="89">
        <v>3343188.3199999984</v>
      </c>
      <c r="Q246" s="89">
        <v>886060.64</v>
      </c>
      <c r="R246" s="89">
        <v>76288.079999999987</v>
      </c>
      <c r="S246" s="89">
        <v>0</v>
      </c>
      <c r="T246" s="89">
        <v>176352.58</v>
      </c>
      <c r="U246" s="89">
        <v>282561.42999999988</v>
      </c>
      <c r="V246" s="89">
        <v>696608.06</v>
      </c>
      <c r="W246" s="89">
        <v>2015303.46</v>
      </c>
      <c r="X246" s="89">
        <v>3358550.2400000007</v>
      </c>
      <c r="Y246" s="89">
        <v>57784.079999999987</v>
      </c>
      <c r="Z246" s="89">
        <v>0</v>
      </c>
      <c r="AA246" s="89">
        <v>37411.949999999997</v>
      </c>
      <c r="AB246" s="89">
        <v>0</v>
      </c>
      <c r="AC246" s="89">
        <v>0</v>
      </c>
      <c r="AD246" s="89">
        <v>0</v>
      </c>
      <c r="AE246" s="89">
        <v>0</v>
      </c>
    </row>
    <row r="247" spans="1:33" ht="11.25" hidden="1" customHeight="1">
      <c r="B247" s="52"/>
      <c r="C247" s="52" t="s">
        <v>342</v>
      </c>
      <c r="D247" s="52" t="s">
        <v>343</v>
      </c>
      <c r="E247" s="25"/>
      <c r="F247" s="25"/>
      <c r="G247" s="25"/>
      <c r="H247" s="25"/>
      <c r="I247" s="25"/>
      <c r="J247" s="25"/>
      <c r="K247" s="1"/>
      <c r="L247" s="1"/>
      <c r="M247" s="1"/>
      <c r="N247" s="1"/>
      <c r="O247" s="1"/>
      <c r="P247" s="1"/>
      <c r="Q247" s="1"/>
      <c r="R247" s="1"/>
      <c r="S247" s="1"/>
      <c r="T247" s="1"/>
      <c r="U247" s="1"/>
      <c r="V247" s="1"/>
      <c r="W247" s="1"/>
      <c r="X247" s="1"/>
      <c r="Y247" s="1"/>
      <c r="Z247" s="1"/>
      <c r="AA247" s="1"/>
      <c r="AB247" s="1"/>
      <c r="AC247" s="1"/>
      <c r="AD247" s="1"/>
      <c r="AE247" s="1"/>
    </row>
    <row r="248" spans="1:33" s="59" customFormat="1" ht="12" hidden="1" outlineLevel="2">
      <c r="B248" s="53" t="s">
        <v>346</v>
      </c>
      <c r="C248" s="53" t="s">
        <v>317</v>
      </c>
      <c r="D248" s="53" t="s">
        <v>318</v>
      </c>
      <c r="E248" s="61">
        <f>SUM(F248:AE248)</f>
        <v>11201187.109999999</v>
      </c>
      <c r="F248" s="58">
        <v>0</v>
      </c>
      <c r="G248" s="58">
        <v>0</v>
      </c>
      <c r="H248" s="58">
        <v>0</v>
      </c>
      <c r="I248" s="58">
        <v>0</v>
      </c>
      <c r="J248" s="58">
        <v>0</v>
      </c>
      <c r="K248" s="58">
        <v>394189.76</v>
      </c>
      <c r="L248" s="58">
        <v>229013.11</v>
      </c>
      <c r="M248" s="58">
        <v>0</v>
      </c>
      <c r="N248" s="58">
        <v>0</v>
      </c>
      <c r="O248" s="58">
        <v>314952.96000000002</v>
      </c>
      <c r="P248" s="58">
        <v>3343188.3200000003</v>
      </c>
      <c r="Q248" s="58">
        <v>886060.64</v>
      </c>
      <c r="R248" s="58">
        <v>0</v>
      </c>
      <c r="S248" s="58">
        <v>0</v>
      </c>
      <c r="T248" s="58">
        <v>0</v>
      </c>
      <c r="U248" s="58">
        <v>0</v>
      </c>
      <c r="V248" s="58">
        <v>696608.05999999994</v>
      </c>
      <c r="W248" s="58">
        <v>1978624.02</v>
      </c>
      <c r="X248" s="58">
        <v>3358550.24</v>
      </c>
      <c r="Y248" s="58">
        <v>0</v>
      </c>
      <c r="Z248" s="58">
        <v>0</v>
      </c>
      <c r="AA248" s="58">
        <v>0</v>
      </c>
      <c r="AB248" s="58">
        <v>0</v>
      </c>
      <c r="AC248" s="58">
        <v>0</v>
      </c>
      <c r="AD248" s="58">
        <v>0</v>
      </c>
      <c r="AE248" s="58">
        <v>0</v>
      </c>
      <c r="AG248" s="75"/>
    </row>
    <row r="249" spans="1:33" s="59" customFormat="1" ht="12" hidden="1" outlineLevel="2">
      <c r="B249" s="53" t="s">
        <v>346</v>
      </c>
      <c r="C249" s="53" t="s">
        <v>331</v>
      </c>
      <c r="D249" s="53" t="s">
        <v>332</v>
      </c>
      <c r="E249" s="61">
        <f>SUM(F249:AE249)</f>
        <v>27806.240000000002</v>
      </c>
      <c r="F249" s="58">
        <v>0</v>
      </c>
      <c r="G249" s="58">
        <v>0</v>
      </c>
      <c r="H249" s="58">
        <v>0</v>
      </c>
      <c r="I249" s="58">
        <v>0</v>
      </c>
      <c r="J249" s="58">
        <v>0</v>
      </c>
      <c r="K249" s="58">
        <v>0</v>
      </c>
      <c r="L249" s="58">
        <v>0</v>
      </c>
      <c r="M249" s="58">
        <v>0</v>
      </c>
      <c r="N249" s="58">
        <v>0</v>
      </c>
      <c r="O249" s="58">
        <v>0</v>
      </c>
      <c r="P249" s="58">
        <v>0</v>
      </c>
      <c r="Q249" s="58">
        <v>0</v>
      </c>
      <c r="R249" s="58">
        <v>0</v>
      </c>
      <c r="S249" s="58">
        <v>0</v>
      </c>
      <c r="T249" s="58">
        <v>0</v>
      </c>
      <c r="U249" s="58">
        <v>0</v>
      </c>
      <c r="V249" s="58">
        <v>0</v>
      </c>
      <c r="W249" s="58">
        <v>0</v>
      </c>
      <c r="X249" s="58">
        <v>0</v>
      </c>
      <c r="Y249" s="58">
        <v>27806.240000000002</v>
      </c>
      <c r="Z249" s="58">
        <v>0</v>
      </c>
      <c r="AA249" s="58">
        <v>0</v>
      </c>
      <c r="AB249" s="58">
        <v>0</v>
      </c>
      <c r="AC249" s="58">
        <v>0</v>
      </c>
      <c r="AD249" s="58">
        <v>0</v>
      </c>
      <c r="AE249" s="58">
        <v>0</v>
      </c>
      <c r="AG249" s="75"/>
    </row>
    <row r="250" spans="1:33" s="59" customFormat="1" ht="12" hidden="1" outlineLevel="2">
      <c r="B250" s="53" t="s">
        <v>346</v>
      </c>
      <c r="C250" s="53" t="s">
        <v>335</v>
      </c>
      <c r="D250" s="53" t="s">
        <v>336</v>
      </c>
      <c r="E250" s="61">
        <f>SUM(F250:AE250)</f>
        <v>331021.84000000003</v>
      </c>
      <c r="F250" s="58">
        <v>0</v>
      </c>
      <c r="G250" s="58">
        <v>0</v>
      </c>
      <c r="H250" s="58">
        <v>0</v>
      </c>
      <c r="I250" s="58">
        <v>0</v>
      </c>
      <c r="J250" s="58">
        <v>58566.47</v>
      </c>
      <c r="K250" s="58">
        <v>0</v>
      </c>
      <c r="L250" s="58">
        <v>64645.340000000004</v>
      </c>
      <c r="M250" s="58">
        <v>0</v>
      </c>
      <c r="N250" s="58">
        <v>0</v>
      </c>
      <c r="O250" s="58">
        <v>0</v>
      </c>
      <c r="P250" s="58">
        <v>0</v>
      </c>
      <c r="Q250" s="58">
        <v>0</v>
      </c>
      <c r="R250" s="58">
        <v>76288.08</v>
      </c>
      <c r="S250" s="58">
        <v>0</v>
      </c>
      <c r="T250" s="58">
        <v>27175.329999999998</v>
      </c>
      <c r="U250" s="58">
        <v>277.39</v>
      </c>
      <c r="V250" s="58">
        <v>0</v>
      </c>
      <c r="W250" s="58">
        <v>36679.440000000002</v>
      </c>
      <c r="X250" s="58">
        <v>0</v>
      </c>
      <c r="Y250" s="58">
        <v>29977.839999999997</v>
      </c>
      <c r="Z250" s="58">
        <v>0</v>
      </c>
      <c r="AA250" s="58">
        <v>37411.949999999997</v>
      </c>
      <c r="AB250" s="58">
        <v>0</v>
      </c>
      <c r="AC250" s="58">
        <v>0</v>
      </c>
      <c r="AD250" s="58">
        <v>0</v>
      </c>
      <c r="AE250" s="58">
        <v>0</v>
      </c>
      <c r="AG250" s="75"/>
    </row>
    <row r="251" spans="1:33" s="59" customFormat="1" ht="12" hidden="1" outlineLevel="2">
      <c r="B251" s="53" t="s">
        <v>346</v>
      </c>
      <c r="C251" s="53" t="s">
        <v>337</v>
      </c>
      <c r="D251" s="53" t="s">
        <v>338</v>
      </c>
      <c r="E251" s="61">
        <f>SUM(F251:AE251)</f>
        <v>478671</v>
      </c>
      <c r="F251" s="58">
        <v>0</v>
      </c>
      <c r="G251" s="58">
        <v>0</v>
      </c>
      <c r="H251" s="58">
        <v>0</v>
      </c>
      <c r="I251" s="58">
        <v>0</v>
      </c>
      <c r="J251" s="58">
        <v>9248.4</v>
      </c>
      <c r="K251" s="58">
        <v>0</v>
      </c>
      <c r="L251" s="58">
        <v>37961.310000000005</v>
      </c>
      <c r="M251" s="58">
        <v>0</v>
      </c>
      <c r="N251" s="58">
        <v>0</v>
      </c>
      <c r="O251" s="58">
        <v>0</v>
      </c>
      <c r="P251" s="58">
        <v>0</v>
      </c>
      <c r="Q251" s="58">
        <v>0</v>
      </c>
      <c r="R251" s="58">
        <v>0</v>
      </c>
      <c r="S251" s="58">
        <v>0</v>
      </c>
      <c r="T251" s="58">
        <v>149177.25</v>
      </c>
      <c r="U251" s="58">
        <v>282284.03999999998</v>
      </c>
      <c r="V251" s="58">
        <v>0</v>
      </c>
      <c r="W251" s="58">
        <v>0</v>
      </c>
      <c r="X251" s="58">
        <v>0</v>
      </c>
      <c r="Y251" s="58">
        <v>0</v>
      </c>
      <c r="Z251" s="58">
        <v>0</v>
      </c>
      <c r="AA251" s="58">
        <v>0</v>
      </c>
      <c r="AB251" s="58">
        <v>0</v>
      </c>
      <c r="AC251" s="58">
        <v>0</v>
      </c>
      <c r="AD251" s="58">
        <v>0</v>
      </c>
      <c r="AE251" s="58">
        <v>0</v>
      </c>
      <c r="AG251" s="75"/>
    </row>
    <row r="252" spans="1:33" ht="17.25" customHeight="1" collapsed="1">
      <c r="A252" s="44">
        <v>46</v>
      </c>
      <c r="D252" s="66" t="s">
        <v>391</v>
      </c>
      <c r="E252" s="85"/>
      <c r="F252" s="85"/>
      <c r="G252" s="85"/>
      <c r="H252" s="85"/>
      <c r="I252" s="85"/>
      <c r="J252" s="85"/>
      <c r="K252" s="85"/>
      <c r="L252" s="85"/>
      <c r="M252" s="85"/>
      <c r="N252" s="85"/>
      <c r="O252" s="85"/>
      <c r="P252" s="85"/>
      <c r="Q252" s="85"/>
      <c r="R252" s="85"/>
      <c r="S252" s="85"/>
      <c r="T252" s="85"/>
      <c r="U252" s="85"/>
      <c r="V252" s="85"/>
      <c r="W252" s="85"/>
      <c r="X252" s="85"/>
      <c r="Y252" s="85"/>
      <c r="Z252" s="85"/>
      <c r="AA252" s="85"/>
      <c r="AB252" s="85"/>
      <c r="AC252" s="85"/>
      <c r="AD252" s="85"/>
      <c r="AE252" s="85"/>
    </row>
    <row r="253" spans="1:33" ht="17.25" customHeight="1">
      <c r="A253" s="44">
        <v>47</v>
      </c>
      <c r="D253" s="66" t="s">
        <v>391</v>
      </c>
      <c r="E253" s="85"/>
      <c r="F253" s="85"/>
      <c r="G253" s="85"/>
      <c r="H253" s="85"/>
      <c r="I253" s="85"/>
      <c r="J253" s="85"/>
      <c r="K253" s="85"/>
      <c r="L253" s="85"/>
      <c r="M253" s="85"/>
      <c r="N253" s="85"/>
      <c r="O253" s="85"/>
      <c r="P253" s="85"/>
      <c r="Q253" s="85"/>
      <c r="R253" s="85"/>
      <c r="S253" s="85"/>
      <c r="T253" s="85"/>
      <c r="U253" s="85"/>
      <c r="V253" s="85"/>
      <c r="W253" s="85"/>
      <c r="X253" s="85"/>
      <c r="Y253" s="85"/>
      <c r="Z253" s="85"/>
      <c r="AA253" s="85"/>
      <c r="AB253" s="85"/>
      <c r="AC253" s="85"/>
      <c r="AD253" s="85"/>
      <c r="AE253" s="85"/>
    </row>
    <row r="254" spans="1:33" ht="27.75" customHeight="1">
      <c r="A254" s="44">
        <v>48</v>
      </c>
      <c r="D254" s="26" t="s">
        <v>409</v>
      </c>
      <c r="E254" s="10">
        <f>SUM(F254:AE254)</f>
        <v>336128984.14999998</v>
      </c>
      <c r="F254" s="10">
        <f>ROUND(F235-SUM(F245:F246)-SUM(F252:F253),2)</f>
        <v>3722377.3</v>
      </c>
      <c r="G254" s="10">
        <f t="shared" ref="G254:AE254" si="29">ROUND(G235-SUM(G245:G246)-SUM(G252:G253),2)</f>
        <v>3319505.75</v>
      </c>
      <c r="H254" s="10">
        <f t="shared" si="29"/>
        <v>3681553.24</v>
      </c>
      <c r="I254" s="10">
        <f t="shared" si="29"/>
        <v>2649473.15</v>
      </c>
      <c r="J254" s="10">
        <f t="shared" si="29"/>
        <v>15200475.689999999</v>
      </c>
      <c r="K254" s="10">
        <f t="shared" si="29"/>
        <v>5572476.4299999997</v>
      </c>
      <c r="L254" s="10">
        <f t="shared" si="29"/>
        <v>54021580.479999997</v>
      </c>
      <c r="M254" s="10">
        <f t="shared" si="29"/>
        <v>0</v>
      </c>
      <c r="N254" s="10">
        <f t="shared" si="29"/>
        <v>10349744.83</v>
      </c>
      <c r="O254" s="10">
        <f t="shared" si="29"/>
        <v>3760594.03</v>
      </c>
      <c r="P254" s="10">
        <f t="shared" si="29"/>
        <v>22802911.739999998</v>
      </c>
      <c r="Q254" s="10">
        <f t="shared" si="29"/>
        <v>3614169.66</v>
      </c>
      <c r="R254" s="10">
        <f t="shared" si="29"/>
        <v>6499043.8700000001</v>
      </c>
      <c r="S254" s="10">
        <f t="shared" si="29"/>
        <v>539159.31999999995</v>
      </c>
      <c r="T254" s="10">
        <f t="shared" si="29"/>
        <v>44767140.32</v>
      </c>
      <c r="U254" s="10">
        <f t="shared" si="29"/>
        <v>53014188.090000004</v>
      </c>
      <c r="V254" s="10">
        <f t="shared" si="29"/>
        <v>5086336.55</v>
      </c>
      <c r="W254" s="10">
        <f t="shared" si="29"/>
        <v>29707475.23</v>
      </c>
      <c r="X254" s="10">
        <f t="shared" si="29"/>
        <v>24025058.620000001</v>
      </c>
      <c r="Y254" s="10">
        <f t="shared" si="29"/>
        <v>5992131.5499999998</v>
      </c>
      <c r="Z254" s="10">
        <f t="shared" si="29"/>
        <v>1221669.3500000001</v>
      </c>
      <c r="AA254" s="10">
        <f t="shared" si="29"/>
        <v>8819829.0299999993</v>
      </c>
      <c r="AB254" s="10">
        <f t="shared" si="29"/>
        <v>21057798.850000001</v>
      </c>
      <c r="AC254" s="10">
        <f t="shared" si="29"/>
        <v>3717951.6</v>
      </c>
      <c r="AD254" s="10">
        <f t="shared" si="29"/>
        <v>1688797.27</v>
      </c>
      <c r="AE254" s="10">
        <f t="shared" si="29"/>
        <v>1297542.2</v>
      </c>
    </row>
    <row r="255" spans="1:33" ht="18.75" customHeight="1">
      <c r="A255" s="44">
        <v>49</v>
      </c>
      <c r="D255" s="41" t="s">
        <v>381</v>
      </c>
      <c r="E255" s="41"/>
      <c r="F255" s="41"/>
      <c r="G255" s="41"/>
      <c r="H255" s="41"/>
      <c r="I255" s="41"/>
      <c r="J255" s="41"/>
      <c r="K255" s="1"/>
      <c r="L255" s="1"/>
      <c r="M255" s="1"/>
      <c r="N255" s="1"/>
      <c r="O255" s="1"/>
      <c r="P255" s="1"/>
      <c r="Q255" s="1"/>
      <c r="R255" s="1"/>
      <c r="S255" s="1"/>
      <c r="T255" s="1"/>
      <c r="U255" s="1"/>
      <c r="V255" s="1"/>
      <c r="W255" s="1"/>
      <c r="X255" s="1"/>
      <c r="Y255" s="1"/>
      <c r="Z255" s="1"/>
      <c r="AA255" s="1"/>
      <c r="AB255" s="1"/>
      <c r="AC255" s="1"/>
      <c r="AD255" s="1"/>
      <c r="AE255" s="1"/>
    </row>
    <row r="256" spans="1:33" hidden="1">
      <c r="B256" s="52" t="s">
        <v>341</v>
      </c>
      <c r="C256" s="52" t="s">
        <v>342</v>
      </c>
      <c r="D256" s="52" t="s">
        <v>343</v>
      </c>
      <c r="E256" s="25"/>
      <c r="F256" s="25"/>
      <c r="G256" s="25"/>
      <c r="H256" s="25"/>
      <c r="I256" s="25"/>
      <c r="J256" s="25"/>
      <c r="K256" s="1"/>
      <c r="L256" s="1"/>
      <c r="M256" s="1"/>
      <c r="N256" s="1"/>
      <c r="O256" s="1"/>
      <c r="P256" s="1"/>
      <c r="Q256" s="1"/>
      <c r="R256" s="1"/>
      <c r="S256" s="1"/>
      <c r="T256" s="1"/>
      <c r="U256" s="1"/>
      <c r="V256" s="1"/>
      <c r="W256" s="1"/>
      <c r="X256" s="1"/>
      <c r="Y256" s="1"/>
      <c r="Z256" s="1"/>
      <c r="AA256" s="1"/>
      <c r="AB256" s="1"/>
      <c r="AC256" s="1"/>
      <c r="AD256" s="1"/>
      <c r="AE256" s="1"/>
    </row>
    <row r="257" spans="1:33" s="59" customFormat="1" ht="12" hidden="1" outlineLevel="2">
      <c r="A257" s="57"/>
      <c r="B257" s="53" t="s">
        <v>344</v>
      </c>
      <c r="C257" s="53" t="s">
        <v>111</v>
      </c>
      <c r="D257" s="53" t="s">
        <v>112</v>
      </c>
      <c r="E257" s="61">
        <f t="shared" ref="E257:E283" si="30">SUM(F257:AE257)</f>
        <v>88765.2</v>
      </c>
      <c r="F257" s="58">
        <v>65096.469999999994</v>
      </c>
      <c r="G257" s="58">
        <v>0</v>
      </c>
      <c r="H257" s="58">
        <v>0</v>
      </c>
      <c r="I257" s="58">
        <v>0</v>
      </c>
      <c r="J257" s="58">
        <v>0</v>
      </c>
      <c r="K257" s="58">
        <v>0</v>
      </c>
      <c r="L257" s="58">
        <v>0</v>
      </c>
      <c r="M257" s="58">
        <v>0</v>
      </c>
      <c r="N257" s="58">
        <v>0</v>
      </c>
      <c r="O257" s="58">
        <v>0</v>
      </c>
      <c r="P257" s="58">
        <v>0</v>
      </c>
      <c r="Q257" s="58">
        <v>0</v>
      </c>
      <c r="R257" s="58">
        <v>0</v>
      </c>
      <c r="S257" s="58">
        <v>0</v>
      </c>
      <c r="T257" s="58">
        <v>0</v>
      </c>
      <c r="U257" s="58">
        <v>0</v>
      </c>
      <c r="V257" s="58">
        <v>0</v>
      </c>
      <c r="W257" s="58">
        <v>0</v>
      </c>
      <c r="X257" s="58">
        <v>0</v>
      </c>
      <c r="Y257" s="58">
        <v>0</v>
      </c>
      <c r="Z257" s="58">
        <v>0</v>
      </c>
      <c r="AA257" s="58">
        <v>0</v>
      </c>
      <c r="AB257" s="58">
        <v>23668.73</v>
      </c>
      <c r="AC257" s="58">
        <v>0</v>
      </c>
      <c r="AD257" s="58">
        <v>0</v>
      </c>
      <c r="AE257" s="58">
        <v>0</v>
      </c>
      <c r="AG257" s="75"/>
    </row>
    <row r="258" spans="1:33" s="59" customFormat="1" ht="12" hidden="1" outlineLevel="2">
      <c r="A258" s="57"/>
      <c r="B258" s="53" t="s">
        <v>344</v>
      </c>
      <c r="C258" s="53" t="s">
        <v>113</v>
      </c>
      <c r="D258" s="53" t="s">
        <v>114</v>
      </c>
      <c r="E258" s="61">
        <f t="shared" si="30"/>
        <v>544024.67000000004</v>
      </c>
      <c r="F258" s="58">
        <v>0</v>
      </c>
      <c r="G258" s="58">
        <v>313136.25</v>
      </c>
      <c r="H258" s="58">
        <v>0</v>
      </c>
      <c r="I258" s="58">
        <v>0</v>
      </c>
      <c r="J258" s="58">
        <v>0</v>
      </c>
      <c r="K258" s="58">
        <v>0</v>
      </c>
      <c r="L258" s="58">
        <v>0</v>
      </c>
      <c r="M258" s="58">
        <v>0</v>
      </c>
      <c r="N258" s="58">
        <v>0</v>
      </c>
      <c r="O258" s="58">
        <v>0</v>
      </c>
      <c r="P258" s="58">
        <v>0</v>
      </c>
      <c r="Q258" s="58">
        <v>0</v>
      </c>
      <c r="R258" s="58">
        <v>0</v>
      </c>
      <c r="S258" s="58">
        <v>0</v>
      </c>
      <c r="T258" s="58">
        <v>0</v>
      </c>
      <c r="U258" s="58">
        <v>0</v>
      </c>
      <c r="V258" s="58">
        <v>0</v>
      </c>
      <c r="W258" s="58">
        <v>0</v>
      </c>
      <c r="X258" s="58">
        <v>0</v>
      </c>
      <c r="Y258" s="58">
        <v>0</v>
      </c>
      <c r="Z258" s="58">
        <v>0</v>
      </c>
      <c r="AA258" s="58">
        <v>0</v>
      </c>
      <c r="AB258" s="58">
        <v>230888.42</v>
      </c>
      <c r="AC258" s="58">
        <v>0</v>
      </c>
      <c r="AD258" s="58">
        <v>0</v>
      </c>
      <c r="AE258" s="58">
        <v>0</v>
      </c>
      <c r="AG258" s="75"/>
    </row>
    <row r="259" spans="1:33" s="59" customFormat="1" ht="12" hidden="1" outlineLevel="2">
      <c r="A259" s="57"/>
      <c r="B259" s="53" t="s">
        <v>344</v>
      </c>
      <c r="C259" s="53" t="s">
        <v>115</v>
      </c>
      <c r="D259" s="53" t="s">
        <v>116</v>
      </c>
      <c r="E259" s="61">
        <f t="shared" si="30"/>
        <v>334750.41000000003</v>
      </c>
      <c r="F259" s="58">
        <v>0</v>
      </c>
      <c r="G259" s="58">
        <v>0</v>
      </c>
      <c r="H259" s="58">
        <v>334750.41000000003</v>
      </c>
      <c r="I259" s="58">
        <v>0</v>
      </c>
      <c r="J259" s="58">
        <v>0</v>
      </c>
      <c r="K259" s="58">
        <v>0</v>
      </c>
      <c r="L259" s="58">
        <v>0</v>
      </c>
      <c r="M259" s="58">
        <v>0</v>
      </c>
      <c r="N259" s="58">
        <v>0</v>
      </c>
      <c r="O259" s="58">
        <v>0</v>
      </c>
      <c r="P259" s="58">
        <v>0</v>
      </c>
      <c r="Q259" s="58">
        <v>0</v>
      </c>
      <c r="R259" s="58">
        <v>0</v>
      </c>
      <c r="S259" s="58">
        <v>0</v>
      </c>
      <c r="T259" s="58">
        <v>0</v>
      </c>
      <c r="U259" s="58">
        <v>0</v>
      </c>
      <c r="V259" s="58">
        <v>0</v>
      </c>
      <c r="W259" s="58">
        <v>0</v>
      </c>
      <c r="X259" s="58">
        <v>0</v>
      </c>
      <c r="Y259" s="58">
        <v>0</v>
      </c>
      <c r="Z259" s="58">
        <v>0</v>
      </c>
      <c r="AA259" s="58">
        <v>0</v>
      </c>
      <c r="AB259" s="58">
        <v>0</v>
      </c>
      <c r="AC259" s="58">
        <v>0</v>
      </c>
      <c r="AD259" s="58">
        <v>0</v>
      </c>
      <c r="AE259" s="58">
        <v>0</v>
      </c>
      <c r="AG259" s="75"/>
    </row>
    <row r="260" spans="1:33" s="59" customFormat="1" ht="12" hidden="1" outlineLevel="2">
      <c r="A260" s="57"/>
      <c r="B260" s="53" t="s">
        <v>344</v>
      </c>
      <c r="C260" s="53" t="s">
        <v>117</v>
      </c>
      <c r="D260" s="53" t="s">
        <v>118</v>
      </c>
      <c r="E260" s="61">
        <f t="shared" si="30"/>
        <v>207074.81999999998</v>
      </c>
      <c r="F260" s="58">
        <v>0</v>
      </c>
      <c r="G260" s="58">
        <v>0</v>
      </c>
      <c r="H260" s="58">
        <v>207074.81999999998</v>
      </c>
      <c r="I260" s="58">
        <v>0</v>
      </c>
      <c r="J260" s="58">
        <v>0</v>
      </c>
      <c r="K260" s="58">
        <v>0</v>
      </c>
      <c r="L260" s="58">
        <v>0</v>
      </c>
      <c r="M260" s="58">
        <v>0</v>
      </c>
      <c r="N260" s="58">
        <v>0</v>
      </c>
      <c r="O260" s="58">
        <v>0</v>
      </c>
      <c r="P260" s="58">
        <v>0</v>
      </c>
      <c r="Q260" s="58">
        <v>0</v>
      </c>
      <c r="R260" s="58">
        <v>0</v>
      </c>
      <c r="S260" s="58">
        <v>0</v>
      </c>
      <c r="T260" s="58">
        <v>0</v>
      </c>
      <c r="U260" s="58">
        <v>0</v>
      </c>
      <c r="V260" s="58">
        <v>0</v>
      </c>
      <c r="W260" s="58">
        <v>0</v>
      </c>
      <c r="X260" s="58">
        <v>0</v>
      </c>
      <c r="Y260" s="58">
        <v>0</v>
      </c>
      <c r="Z260" s="58">
        <v>0</v>
      </c>
      <c r="AA260" s="58">
        <v>0</v>
      </c>
      <c r="AB260" s="58">
        <v>0</v>
      </c>
      <c r="AC260" s="58">
        <v>0</v>
      </c>
      <c r="AD260" s="58">
        <v>0</v>
      </c>
      <c r="AE260" s="58">
        <v>0</v>
      </c>
      <c r="AG260" s="75"/>
    </row>
    <row r="261" spans="1:33" s="59" customFormat="1" ht="12" hidden="1" outlineLevel="2">
      <c r="A261" s="57"/>
      <c r="B261" s="53" t="s">
        <v>344</v>
      </c>
      <c r="C261" s="53" t="s">
        <v>119</v>
      </c>
      <c r="D261" s="53" t="s">
        <v>120</v>
      </c>
      <c r="E261" s="61">
        <f t="shared" si="30"/>
        <v>269631.35999999999</v>
      </c>
      <c r="F261" s="58">
        <v>0</v>
      </c>
      <c r="G261" s="58">
        <v>0</v>
      </c>
      <c r="H261" s="58">
        <v>0</v>
      </c>
      <c r="I261" s="58">
        <v>269631.35999999999</v>
      </c>
      <c r="J261" s="58">
        <v>0</v>
      </c>
      <c r="K261" s="58">
        <v>0</v>
      </c>
      <c r="L261" s="58">
        <v>0</v>
      </c>
      <c r="M261" s="58">
        <v>0</v>
      </c>
      <c r="N261" s="58">
        <v>0</v>
      </c>
      <c r="O261" s="58">
        <v>0</v>
      </c>
      <c r="P261" s="58">
        <v>0</v>
      </c>
      <c r="Q261" s="58">
        <v>0</v>
      </c>
      <c r="R261" s="58">
        <v>0</v>
      </c>
      <c r="S261" s="58">
        <v>0</v>
      </c>
      <c r="T261" s="58">
        <v>0</v>
      </c>
      <c r="U261" s="58">
        <v>0</v>
      </c>
      <c r="V261" s="58">
        <v>0</v>
      </c>
      <c r="W261" s="58">
        <v>0</v>
      </c>
      <c r="X261" s="58">
        <v>0</v>
      </c>
      <c r="Y261" s="58">
        <v>0</v>
      </c>
      <c r="Z261" s="58">
        <v>0</v>
      </c>
      <c r="AA261" s="58">
        <v>0</v>
      </c>
      <c r="AB261" s="58">
        <v>0</v>
      </c>
      <c r="AC261" s="58">
        <v>0</v>
      </c>
      <c r="AD261" s="58">
        <v>0</v>
      </c>
      <c r="AE261" s="58">
        <v>0</v>
      </c>
      <c r="AG261" s="75"/>
    </row>
    <row r="262" spans="1:33" s="59" customFormat="1" ht="12" hidden="1" outlineLevel="2">
      <c r="A262" s="57"/>
      <c r="B262" s="53" t="s">
        <v>344</v>
      </c>
      <c r="C262" s="53" t="s">
        <v>121</v>
      </c>
      <c r="D262" s="53" t="s">
        <v>122</v>
      </c>
      <c r="E262" s="61">
        <f t="shared" si="30"/>
        <v>1623419.1800000002</v>
      </c>
      <c r="F262" s="58">
        <v>0</v>
      </c>
      <c r="G262" s="58">
        <v>0</v>
      </c>
      <c r="H262" s="58">
        <v>0</v>
      </c>
      <c r="I262" s="58">
        <v>0</v>
      </c>
      <c r="J262" s="58">
        <v>1623419.1800000002</v>
      </c>
      <c r="K262" s="58">
        <v>0</v>
      </c>
      <c r="L262" s="58">
        <v>0</v>
      </c>
      <c r="M262" s="58">
        <v>0</v>
      </c>
      <c r="N262" s="58">
        <v>0</v>
      </c>
      <c r="O262" s="58">
        <v>0</v>
      </c>
      <c r="P262" s="58">
        <v>0</v>
      </c>
      <c r="Q262" s="58">
        <v>0</v>
      </c>
      <c r="R262" s="58">
        <v>0</v>
      </c>
      <c r="S262" s="58">
        <v>0</v>
      </c>
      <c r="T262" s="58">
        <v>0</v>
      </c>
      <c r="U262" s="58">
        <v>0</v>
      </c>
      <c r="V262" s="58">
        <v>0</v>
      </c>
      <c r="W262" s="58">
        <v>0</v>
      </c>
      <c r="X262" s="58">
        <v>0</v>
      </c>
      <c r="Y262" s="58">
        <v>0</v>
      </c>
      <c r="Z262" s="58">
        <v>0</v>
      </c>
      <c r="AA262" s="58">
        <v>0</v>
      </c>
      <c r="AB262" s="58">
        <v>0</v>
      </c>
      <c r="AC262" s="58">
        <v>0</v>
      </c>
      <c r="AD262" s="58">
        <v>0</v>
      </c>
      <c r="AE262" s="58">
        <v>0</v>
      </c>
      <c r="AG262" s="75"/>
    </row>
    <row r="263" spans="1:33" s="59" customFormat="1" ht="12" hidden="1" outlineLevel="2">
      <c r="A263" s="57"/>
      <c r="B263" s="53" t="s">
        <v>344</v>
      </c>
      <c r="C263" s="53" t="s">
        <v>123</v>
      </c>
      <c r="D263" s="53" t="s">
        <v>124</v>
      </c>
      <c r="E263" s="61">
        <f t="shared" si="30"/>
        <v>1003356.0499999999</v>
      </c>
      <c r="F263" s="58">
        <v>0</v>
      </c>
      <c r="G263" s="58">
        <v>0</v>
      </c>
      <c r="H263" s="58">
        <v>0</v>
      </c>
      <c r="I263" s="58">
        <v>0</v>
      </c>
      <c r="J263" s="58">
        <v>0</v>
      </c>
      <c r="K263" s="58">
        <v>929201.96</v>
      </c>
      <c r="L263" s="58">
        <v>0</v>
      </c>
      <c r="M263" s="58">
        <v>0</v>
      </c>
      <c r="N263" s="58">
        <v>0</v>
      </c>
      <c r="O263" s="58">
        <v>0</v>
      </c>
      <c r="P263" s="58">
        <v>74154.09</v>
      </c>
      <c r="Q263" s="58">
        <v>0</v>
      </c>
      <c r="R263" s="58">
        <v>0</v>
      </c>
      <c r="S263" s="58">
        <v>0</v>
      </c>
      <c r="T263" s="58">
        <v>0</v>
      </c>
      <c r="U263" s="58">
        <v>0</v>
      </c>
      <c r="V263" s="58">
        <v>0</v>
      </c>
      <c r="W263" s="58">
        <v>0</v>
      </c>
      <c r="X263" s="58">
        <v>0</v>
      </c>
      <c r="Y263" s="58">
        <v>0</v>
      </c>
      <c r="Z263" s="58">
        <v>0</v>
      </c>
      <c r="AA263" s="58">
        <v>0</v>
      </c>
      <c r="AB263" s="58">
        <v>0</v>
      </c>
      <c r="AC263" s="58">
        <v>0</v>
      </c>
      <c r="AD263" s="58">
        <v>0</v>
      </c>
      <c r="AE263" s="58">
        <v>0</v>
      </c>
      <c r="AG263" s="75"/>
    </row>
    <row r="264" spans="1:33" s="59" customFormat="1" ht="12" hidden="1" outlineLevel="2">
      <c r="A264" s="57"/>
      <c r="B264" s="53" t="s">
        <v>344</v>
      </c>
      <c r="C264" s="53" t="s">
        <v>125</v>
      </c>
      <c r="D264" s="53" t="s">
        <v>126</v>
      </c>
      <c r="E264" s="61">
        <f t="shared" si="30"/>
        <v>1850523.7499999998</v>
      </c>
      <c r="F264" s="58">
        <v>0</v>
      </c>
      <c r="G264" s="58">
        <v>0</v>
      </c>
      <c r="H264" s="58">
        <v>0</v>
      </c>
      <c r="I264" s="58">
        <v>0</v>
      </c>
      <c r="J264" s="58">
        <v>0</v>
      </c>
      <c r="K264" s="58">
        <v>0</v>
      </c>
      <c r="L264" s="58">
        <v>1825394.1499999997</v>
      </c>
      <c r="M264" s="58">
        <v>0</v>
      </c>
      <c r="N264" s="58">
        <v>0</v>
      </c>
      <c r="O264" s="58">
        <v>0</v>
      </c>
      <c r="P264" s="58">
        <v>0</v>
      </c>
      <c r="Q264" s="58">
        <v>0</v>
      </c>
      <c r="R264" s="58">
        <v>0</v>
      </c>
      <c r="S264" s="58">
        <v>0</v>
      </c>
      <c r="T264" s="58">
        <v>0</v>
      </c>
      <c r="U264" s="58">
        <v>0</v>
      </c>
      <c r="V264" s="58">
        <v>0</v>
      </c>
      <c r="W264" s="58">
        <v>0</v>
      </c>
      <c r="X264" s="58">
        <v>0</v>
      </c>
      <c r="Y264" s="58">
        <v>25129.600000000002</v>
      </c>
      <c r="Z264" s="58">
        <v>0</v>
      </c>
      <c r="AA264" s="58">
        <v>0</v>
      </c>
      <c r="AB264" s="58">
        <v>0</v>
      </c>
      <c r="AC264" s="58">
        <v>0</v>
      </c>
      <c r="AD264" s="58">
        <v>0</v>
      </c>
      <c r="AE264" s="58">
        <v>0</v>
      </c>
      <c r="AG264" s="75"/>
    </row>
    <row r="265" spans="1:33" s="59" customFormat="1" ht="12" hidden="1" outlineLevel="2">
      <c r="A265" s="57"/>
      <c r="B265" s="53"/>
      <c r="C265" s="53" t="s">
        <v>127</v>
      </c>
      <c r="D265" s="53" t="s">
        <v>128</v>
      </c>
      <c r="E265" s="61">
        <f t="shared" si="30"/>
        <v>1034.99</v>
      </c>
      <c r="F265" s="58">
        <v>0</v>
      </c>
      <c r="G265" s="58">
        <v>0</v>
      </c>
      <c r="H265" s="58">
        <v>0</v>
      </c>
      <c r="I265" s="58">
        <v>0</v>
      </c>
      <c r="J265" s="58">
        <v>0</v>
      </c>
      <c r="K265" s="58">
        <v>0</v>
      </c>
      <c r="L265" s="58">
        <v>1034.99</v>
      </c>
      <c r="M265" s="58">
        <v>0</v>
      </c>
      <c r="N265" s="58">
        <v>0</v>
      </c>
      <c r="O265" s="58">
        <v>0</v>
      </c>
      <c r="P265" s="58">
        <v>0</v>
      </c>
      <c r="Q265" s="58">
        <v>0</v>
      </c>
      <c r="R265" s="58">
        <v>0</v>
      </c>
      <c r="S265" s="58">
        <v>0</v>
      </c>
      <c r="T265" s="58">
        <v>0</v>
      </c>
      <c r="U265" s="58">
        <v>0</v>
      </c>
      <c r="V265" s="58">
        <v>0</v>
      </c>
      <c r="W265" s="58">
        <v>0</v>
      </c>
      <c r="X265" s="58">
        <v>0</v>
      </c>
      <c r="Y265" s="58">
        <v>0</v>
      </c>
      <c r="Z265" s="58">
        <v>0</v>
      </c>
      <c r="AA265" s="58">
        <v>0</v>
      </c>
      <c r="AB265" s="58">
        <v>0</v>
      </c>
      <c r="AC265" s="58">
        <v>0</v>
      </c>
      <c r="AD265" s="58">
        <v>0</v>
      </c>
      <c r="AE265" s="58">
        <v>0</v>
      </c>
      <c r="AG265" s="75"/>
    </row>
    <row r="266" spans="1:33" s="59" customFormat="1" ht="12" hidden="1" outlineLevel="2">
      <c r="A266" s="57"/>
      <c r="B266" s="53" t="s">
        <v>344</v>
      </c>
      <c r="C266" s="53" t="s">
        <v>129</v>
      </c>
      <c r="D266" s="53" t="s">
        <v>130</v>
      </c>
      <c r="E266" s="61">
        <f t="shared" si="30"/>
        <v>0</v>
      </c>
      <c r="F266" s="58">
        <v>0</v>
      </c>
      <c r="G266" s="58">
        <v>0</v>
      </c>
      <c r="H266" s="58">
        <v>0</v>
      </c>
      <c r="I266" s="58">
        <v>0</v>
      </c>
      <c r="J266" s="58">
        <v>0</v>
      </c>
      <c r="K266" s="58">
        <v>0</v>
      </c>
      <c r="L266" s="58">
        <v>0</v>
      </c>
      <c r="M266" s="58">
        <v>0</v>
      </c>
      <c r="N266" s="58">
        <v>0</v>
      </c>
      <c r="O266" s="58">
        <v>0</v>
      </c>
      <c r="P266" s="58">
        <v>0</v>
      </c>
      <c r="Q266" s="58">
        <v>0</v>
      </c>
      <c r="R266" s="58">
        <v>0</v>
      </c>
      <c r="S266" s="58">
        <v>0</v>
      </c>
      <c r="T266" s="58">
        <v>0</v>
      </c>
      <c r="U266" s="58">
        <v>0</v>
      </c>
      <c r="V266" s="58">
        <v>0</v>
      </c>
      <c r="W266" s="58">
        <v>0</v>
      </c>
      <c r="X266" s="58">
        <v>0</v>
      </c>
      <c r="Y266" s="58">
        <v>0</v>
      </c>
      <c r="Z266" s="58">
        <v>0</v>
      </c>
      <c r="AA266" s="58">
        <v>0</v>
      </c>
      <c r="AB266" s="58">
        <v>0</v>
      </c>
      <c r="AC266" s="58">
        <v>0</v>
      </c>
      <c r="AD266" s="58">
        <v>0</v>
      </c>
      <c r="AE266" s="58">
        <v>0</v>
      </c>
      <c r="AG266" s="75"/>
    </row>
    <row r="267" spans="1:33" s="59" customFormat="1" ht="12" hidden="1" outlineLevel="2">
      <c r="A267" s="57"/>
      <c r="B267" s="53" t="s">
        <v>344</v>
      </c>
      <c r="C267" s="53" t="s">
        <v>131</v>
      </c>
      <c r="D267" s="53" t="s">
        <v>132</v>
      </c>
      <c r="E267" s="61">
        <f t="shared" si="30"/>
        <v>892328.45000000007</v>
      </c>
      <c r="F267" s="58">
        <v>0</v>
      </c>
      <c r="G267" s="58">
        <v>0</v>
      </c>
      <c r="H267" s="58">
        <v>0</v>
      </c>
      <c r="I267" s="58">
        <v>0</v>
      </c>
      <c r="J267" s="58">
        <v>0</v>
      </c>
      <c r="K267" s="58">
        <v>0</v>
      </c>
      <c r="L267" s="58">
        <v>0</v>
      </c>
      <c r="M267" s="58">
        <v>0</v>
      </c>
      <c r="N267" s="58">
        <v>0</v>
      </c>
      <c r="O267" s="58">
        <v>892208.28</v>
      </c>
      <c r="P267" s="58">
        <v>120.17</v>
      </c>
      <c r="Q267" s="58">
        <v>0</v>
      </c>
      <c r="R267" s="58">
        <v>0</v>
      </c>
      <c r="S267" s="58">
        <v>0</v>
      </c>
      <c r="T267" s="58">
        <v>0</v>
      </c>
      <c r="U267" s="58">
        <v>0</v>
      </c>
      <c r="V267" s="58">
        <v>0</v>
      </c>
      <c r="W267" s="58">
        <v>0</v>
      </c>
      <c r="X267" s="58">
        <v>0</v>
      </c>
      <c r="Y267" s="58">
        <v>0</v>
      </c>
      <c r="Z267" s="58">
        <v>0</v>
      </c>
      <c r="AA267" s="58">
        <v>0</v>
      </c>
      <c r="AB267" s="58">
        <v>0</v>
      </c>
      <c r="AC267" s="58">
        <v>0</v>
      </c>
      <c r="AD267" s="58">
        <v>0</v>
      </c>
      <c r="AE267" s="58">
        <v>0</v>
      </c>
      <c r="AG267" s="75"/>
    </row>
    <row r="268" spans="1:33" s="59" customFormat="1" ht="12" hidden="1" outlineLevel="2">
      <c r="A268" s="57"/>
      <c r="B268" s="53" t="s">
        <v>344</v>
      </c>
      <c r="C268" s="53" t="s">
        <v>133</v>
      </c>
      <c r="D268" s="53" t="s">
        <v>134</v>
      </c>
      <c r="E268" s="61">
        <f t="shared" si="30"/>
        <v>527587.17000000004</v>
      </c>
      <c r="F268" s="58">
        <v>0</v>
      </c>
      <c r="G268" s="58">
        <v>0</v>
      </c>
      <c r="H268" s="58">
        <v>0</v>
      </c>
      <c r="I268" s="58">
        <v>0</v>
      </c>
      <c r="J268" s="58">
        <v>0</v>
      </c>
      <c r="K268" s="58">
        <v>0</v>
      </c>
      <c r="L268" s="58">
        <v>0</v>
      </c>
      <c r="M268" s="58">
        <v>0</v>
      </c>
      <c r="N268" s="58">
        <v>0</v>
      </c>
      <c r="O268" s="58">
        <v>0</v>
      </c>
      <c r="P268" s="58">
        <v>97679.72</v>
      </c>
      <c r="Q268" s="58">
        <v>429907.45</v>
      </c>
      <c r="R268" s="58">
        <v>0</v>
      </c>
      <c r="S268" s="58">
        <v>0</v>
      </c>
      <c r="T268" s="58">
        <v>0</v>
      </c>
      <c r="U268" s="58">
        <v>0</v>
      </c>
      <c r="V268" s="58">
        <v>0</v>
      </c>
      <c r="W268" s="58">
        <v>0</v>
      </c>
      <c r="X268" s="58">
        <v>0</v>
      </c>
      <c r="Y268" s="58">
        <v>0</v>
      </c>
      <c r="Z268" s="58">
        <v>0</v>
      </c>
      <c r="AA268" s="58">
        <v>0</v>
      </c>
      <c r="AB268" s="58">
        <v>0</v>
      </c>
      <c r="AC268" s="58">
        <v>0</v>
      </c>
      <c r="AD268" s="58">
        <v>0</v>
      </c>
      <c r="AE268" s="58">
        <v>0</v>
      </c>
      <c r="AG268" s="75"/>
    </row>
    <row r="269" spans="1:33" s="59" customFormat="1" ht="12" hidden="1" outlineLevel="2">
      <c r="A269" s="57"/>
      <c r="B269" s="53" t="s">
        <v>344</v>
      </c>
      <c r="C269" s="53" t="s">
        <v>135</v>
      </c>
      <c r="D269" s="53" t="s">
        <v>136</v>
      </c>
      <c r="E269" s="61">
        <f t="shared" si="30"/>
        <v>339526.97000000003</v>
      </c>
      <c r="F269" s="58">
        <v>0</v>
      </c>
      <c r="G269" s="58">
        <v>0</v>
      </c>
      <c r="H269" s="58">
        <v>0</v>
      </c>
      <c r="I269" s="58">
        <v>0</v>
      </c>
      <c r="J269" s="58">
        <v>0</v>
      </c>
      <c r="K269" s="58">
        <v>0</v>
      </c>
      <c r="L269" s="58">
        <v>0</v>
      </c>
      <c r="M269" s="58">
        <v>0</v>
      </c>
      <c r="N269" s="58">
        <v>318842.27</v>
      </c>
      <c r="O269" s="58">
        <v>0</v>
      </c>
      <c r="P269" s="58">
        <v>0</v>
      </c>
      <c r="Q269" s="58">
        <v>0</v>
      </c>
      <c r="R269" s="58">
        <v>0</v>
      </c>
      <c r="S269" s="58">
        <v>0</v>
      </c>
      <c r="T269" s="58">
        <v>0</v>
      </c>
      <c r="U269" s="58">
        <v>0</v>
      </c>
      <c r="V269" s="58">
        <v>0</v>
      </c>
      <c r="W269" s="58">
        <v>0</v>
      </c>
      <c r="X269" s="58">
        <v>0</v>
      </c>
      <c r="Y269" s="58">
        <v>0</v>
      </c>
      <c r="Z269" s="58">
        <v>0</v>
      </c>
      <c r="AA269" s="58">
        <v>0</v>
      </c>
      <c r="AB269" s="58">
        <v>20684.7</v>
      </c>
      <c r="AC269" s="58">
        <v>0</v>
      </c>
      <c r="AD269" s="58">
        <v>0</v>
      </c>
      <c r="AE269" s="58">
        <v>0</v>
      </c>
      <c r="AG269" s="75"/>
    </row>
    <row r="270" spans="1:33" s="59" customFormat="1" ht="12" hidden="1" outlineLevel="2">
      <c r="A270" s="57"/>
      <c r="B270" s="53" t="s">
        <v>344</v>
      </c>
      <c r="C270" s="53" t="s">
        <v>137</v>
      </c>
      <c r="D270" s="53" t="s">
        <v>138</v>
      </c>
      <c r="E270" s="61">
        <f t="shared" si="30"/>
        <v>914011.2699999999</v>
      </c>
      <c r="F270" s="58">
        <v>0</v>
      </c>
      <c r="G270" s="58">
        <v>0</v>
      </c>
      <c r="H270" s="58">
        <v>0</v>
      </c>
      <c r="I270" s="58">
        <v>0</v>
      </c>
      <c r="J270" s="58">
        <v>0</v>
      </c>
      <c r="K270" s="58">
        <v>0</v>
      </c>
      <c r="L270" s="58">
        <v>0</v>
      </c>
      <c r="M270" s="58">
        <v>0</v>
      </c>
      <c r="N270" s="58">
        <v>0</v>
      </c>
      <c r="O270" s="58">
        <v>0</v>
      </c>
      <c r="P270" s="58">
        <v>0</v>
      </c>
      <c r="Q270" s="58">
        <v>0</v>
      </c>
      <c r="R270" s="58">
        <v>914011.2699999999</v>
      </c>
      <c r="S270" s="58">
        <v>0</v>
      </c>
      <c r="T270" s="58">
        <v>0</v>
      </c>
      <c r="U270" s="58">
        <v>0</v>
      </c>
      <c r="V270" s="58">
        <v>0</v>
      </c>
      <c r="W270" s="58">
        <v>0</v>
      </c>
      <c r="X270" s="58">
        <v>0</v>
      </c>
      <c r="Y270" s="58">
        <v>0</v>
      </c>
      <c r="Z270" s="58">
        <v>0</v>
      </c>
      <c r="AA270" s="58">
        <v>0</v>
      </c>
      <c r="AB270" s="58">
        <v>0</v>
      </c>
      <c r="AC270" s="58">
        <v>0</v>
      </c>
      <c r="AD270" s="58">
        <v>0</v>
      </c>
      <c r="AE270" s="58">
        <v>0</v>
      </c>
      <c r="AG270" s="75"/>
    </row>
    <row r="271" spans="1:33" s="59" customFormat="1" ht="12" hidden="1" outlineLevel="2">
      <c r="A271" s="57"/>
      <c r="B271" s="53" t="s">
        <v>344</v>
      </c>
      <c r="C271" s="53" t="s">
        <v>139</v>
      </c>
      <c r="D271" s="53" t="s">
        <v>140</v>
      </c>
      <c r="E271" s="61">
        <f t="shared" si="30"/>
        <v>100619.82</v>
      </c>
      <c r="F271" s="58">
        <v>0</v>
      </c>
      <c r="G271" s="58">
        <v>0</v>
      </c>
      <c r="H271" s="58">
        <v>0</v>
      </c>
      <c r="I271" s="58">
        <v>0</v>
      </c>
      <c r="J271" s="58">
        <v>0</v>
      </c>
      <c r="K271" s="58">
        <v>0</v>
      </c>
      <c r="L271" s="58">
        <v>0</v>
      </c>
      <c r="M271" s="58">
        <v>0</v>
      </c>
      <c r="N271" s="58">
        <v>0</v>
      </c>
      <c r="O271" s="58">
        <v>0</v>
      </c>
      <c r="P271" s="58">
        <v>0</v>
      </c>
      <c r="Q271" s="58">
        <v>0</v>
      </c>
      <c r="R271" s="58">
        <v>0</v>
      </c>
      <c r="S271" s="58">
        <v>100619.82</v>
      </c>
      <c r="T271" s="58">
        <v>0</v>
      </c>
      <c r="U271" s="58">
        <v>0</v>
      </c>
      <c r="V271" s="58">
        <v>0</v>
      </c>
      <c r="W271" s="58">
        <v>0</v>
      </c>
      <c r="X271" s="58">
        <v>0</v>
      </c>
      <c r="Y271" s="58">
        <v>0</v>
      </c>
      <c r="Z271" s="58">
        <v>0</v>
      </c>
      <c r="AA271" s="58">
        <v>0</v>
      </c>
      <c r="AB271" s="58">
        <v>0</v>
      </c>
      <c r="AC271" s="58">
        <v>0</v>
      </c>
      <c r="AD271" s="58">
        <v>0</v>
      </c>
      <c r="AE271" s="58">
        <v>0</v>
      </c>
      <c r="AG271" s="75"/>
    </row>
    <row r="272" spans="1:33" s="59" customFormat="1" ht="12" hidden="1" outlineLevel="2">
      <c r="A272" s="57"/>
      <c r="B272" s="53" t="s">
        <v>344</v>
      </c>
      <c r="C272" s="53" t="s">
        <v>141</v>
      </c>
      <c r="D272" s="53" t="s">
        <v>142</v>
      </c>
      <c r="E272" s="61">
        <f t="shared" si="30"/>
        <v>7532035.2199999988</v>
      </c>
      <c r="F272" s="58">
        <v>0</v>
      </c>
      <c r="G272" s="58">
        <v>0</v>
      </c>
      <c r="H272" s="58">
        <v>0</v>
      </c>
      <c r="I272" s="58">
        <v>0</v>
      </c>
      <c r="J272" s="58">
        <v>0</v>
      </c>
      <c r="K272" s="58">
        <v>0</v>
      </c>
      <c r="L272" s="58">
        <v>0</v>
      </c>
      <c r="M272" s="58">
        <v>0</v>
      </c>
      <c r="N272" s="58">
        <v>0</v>
      </c>
      <c r="O272" s="58">
        <v>0</v>
      </c>
      <c r="P272" s="58">
        <v>0</v>
      </c>
      <c r="Q272" s="58">
        <v>0</v>
      </c>
      <c r="R272" s="58">
        <v>0</v>
      </c>
      <c r="S272" s="58">
        <v>0</v>
      </c>
      <c r="T272" s="58">
        <v>7532035.2199999988</v>
      </c>
      <c r="U272" s="58">
        <v>0</v>
      </c>
      <c r="V272" s="58">
        <v>0</v>
      </c>
      <c r="W272" s="58">
        <v>0</v>
      </c>
      <c r="X272" s="58">
        <v>0</v>
      </c>
      <c r="Y272" s="58">
        <v>0</v>
      </c>
      <c r="Z272" s="58">
        <v>0</v>
      </c>
      <c r="AA272" s="58">
        <v>0</v>
      </c>
      <c r="AB272" s="58">
        <v>0</v>
      </c>
      <c r="AC272" s="58">
        <v>0</v>
      </c>
      <c r="AD272" s="58">
        <v>0</v>
      </c>
      <c r="AE272" s="58">
        <v>0</v>
      </c>
      <c r="AG272" s="75"/>
    </row>
    <row r="273" spans="1:33" s="59" customFormat="1" ht="12" hidden="1" outlineLevel="2">
      <c r="A273" s="57"/>
      <c r="B273" s="53" t="s">
        <v>344</v>
      </c>
      <c r="C273" s="53" t="s">
        <v>143</v>
      </c>
      <c r="D273" s="53" t="s">
        <v>144</v>
      </c>
      <c r="E273" s="61">
        <f t="shared" si="30"/>
        <v>2674506.14</v>
      </c>
      <c r="F273" s="58">
        <v>0</v>
      </c>
      <c r="G273" s="58">
        <v>0</v>
      </c>
      <c r="H273" s="58">
        <v>0</v>
      </c>
      <c r="I273" s="58">
        <v>0</v>
      </c>
      <c r="J273" s="58">
        <v>0</v>
      </c>
      <c r="K273" s="58">
        <v>0</v>
      </c>
      <c r="L273" s="58">
        <v>0</v>
      </c>
      <c r="M273" s="58">
        <v>0</v>
      </c>
      <c r="N273" s="58">
        <v>0</v>
      </c>
      <c r="O273" s="58">
        <v>0</v>
      </c>
      <c r="P273" s="58">
        <v>0</v>
      </c>
      <c r="Q273" s="58">
        <v>0</v>
      </c>
      <c r="R273" s="58">
        <v>0</v>
      </c>
      <c r="S273" s="58">
        <v>0</v>
      </c>
      <c r="T273" s="58">
        <v>0</v>
      </c>
      <c r="U273" s="58">
        <v>2674506.14</v>
      </c>
      <c r="V273" s="58">
        <v>0</v>
      </c>
      <c r="W273" s="58">
        <v>0</v>
      </c>
      <c r="X273" s="58">
        <v>0</v>
      </c>
      <c r="Y273" s="58">
        <v>0</v>
      </c>
      <c r="Z273" s="58">
        <v>0</v>
      </c>
      <c r="AA273" s="58">
        <v>0</v>
      </c>
      <c r="AB273" s="58">
        <v>0</v>
      </c>
      <c r="AC273" s="58">
        <v>0</v>
      </c>
      <c r="AD273" s="58">
        <v>0</v>
      </c>
      <c r="AE273" s="58">
        <v>0</v>
      </c>
      <c r="AG273" s="75"/>
    </row>
    <row r="274" spans="1:33" s="59" customFormat="1" ht="12" hidden="1" outlineLevel="2">
      <c r="A274" s="57"/>
      <c r="B274" s="53" t="s">
        <v>344</v>
      </c>
      <c r="C274" s="53" t="s">
        <v>145</v>
      </c>
      <c r="D274" s="53" t="s">
        <v>146</v>
      </c>
      <c r="E274" s="61">
        <f t="shared" si="30"/>
        <v>0</v>
      </c>
      <c r="F274" s="58">
        <v>0</v>
      </c>
      <c r="G274" s="58">
        <v>0</v>
      </c>
      <c r="H274" s="58">
        <v>0</v>
      </c>
      <c r="I274" s="58">
        <v>0</v>
      </c>
      <c r="J274" s="58">
        <v>0</v>
      </c>
      <c r="K274" s="58">
        <v>0</v>
      </c>
      <c r="L274" s="58">
        <v>0</v>
      </c>
      <c r="M274" s="58">
        <v>0</v>
      </c>
      <c r="N274" s="58">
        <v>0</v>
      </c>
      <c r="O274" s="58">
        <v>0</v>
      </c>
      <c r="P274" s="58">
        <v>0</v>
      </c>
      <c r="Q274" s="58">
        <v>0</v>
      </c>
      <c r="R274" s="58">
        <v>0</v>
      </c>
      <c r="S274" s="58">
        <v>0</v>
      </c>
      <c r="T274" s="58">
        <v>0</v>
      </c>
      <c r="U274" s="58">
        <v>0</v>
      </c>
      <c r="V274" s="58">
        <v>0</v>
      </c>
      <c r="W274" s="58">
        <v>0</v>
      </c>
      <c r="X274" s="58">
        <v>0</v>
      </c>
      <c r="Y274" s="58">
        <v>0</v>
      </c>
      <c r="Z274" s="58">
        <v>0</v>
      </c>
      <c r="AA274" s="58">
        <v>0</v>
      </c>
      <c r="AB274" s="58">
        <v>0</v>
      </c>
      <c r="AC274" s="58">
        <v>0</v>
      </c>
      <c r="AD274" s="58">
        <v>0</v>
      </c>
      <c r="AE274" s="58">
        <v>0</v>
      </c>
      <c r="AG274" s="75"/>
    </row>
    <row r="275" spans="1:33" s="59" customFormat="1" ht="12" hidden="1" outlineLevel="2">
      <c r="A275" s="57"/>
      <c r="B275" s="53" t="s">
        <v>344</v>
      </c>
      <c r="C275" s="53" t="s">
        <v>147</v>
      </c>
      <c r="D275" s="53" t="s">
        <v>148</v>
      </c>
      <c r="E275" s="61">
        <f t="shared" si="30"/>
        <v>1460999.72</v>
      </c>
      <c r="F275" s="58">
        <v>0</v>
      </c>
      <c r="G275" s="58">
        <v>0</v>
      </c>
      <c r="H275" s="58">
        <v>0</v>
      </c>
      <c r="I275" s="58">
        <v>0</v>
      </c>
      <c r="J275" s="58">
        <v>0</v>
      </c>
      <c r="K275" s="58">
        <v>0</v>
      </c>
      <c r="L275" s="58">
        <v>0</v>
      </c>
      <c r="M275" s="58">
        <v>0</v>
      </c>
      <c r="N275" s="58">
        <v>0</v>
      </c>
      <c r="O275" s="58">
        <v>0</v>
      </c>
      <c r="P275" s="58">
        <v>349979.91</v>
      </c>
      <c r="Q275" s="58">
        <v>0</v>
      </c>
      <c r="R275" s="58">
        <v>0</v>
      </c>
      <c r="S275" s="58">
        <v>0</v>
      </c>
      <c r="T275" s="58">
        <v>0</v>
      </c>
      <c r="U275" s="58">
        <v>0</v>
      </c>
      <c r="V275" s="58">
        <v>1111019.81</v>
      </c>
      <c r="W275" s="58">
        <v>0</v>
      </c>
      <c r="X275" s="58">
        <v>0</v>
      </c>
      <c r="Y275" s="58">
        <v>0</v>
      </c>
      <c r="Z275" s="58">
        <v>0</v>
      </c>
      <c r="AA275" s="58">
        <v>0</v>
      </c>
      <c r="AB275" s="58">
        <v>0</v>
      </c>
      <c r="AC275" s="58">
        <v>0</v>
      </c>
      <c r="AD275" s="58">
        <v>0</v>
      </c>
      <c r="AE275" s="58">
        <v>0</v>
      </c>
      <c r="AG275" s="75"/>
    </row>
    <row r="276" spans="1:33" s="59" customFormat="1" ht="12" hidden="1" outlineLevel="2">
      <c r="A276" s="57"/>
      <c r="B276" s="53" t="s">
        <v>344</v>
      </c>
      <c r="C276" s="53" t="s">
        <v>149</v>
      </c>
      <c r="D276" s="53" t="s">
        <v>150</v>
      </c>
      <c r="E276" s="61">
        <f t="shared" si="30"/>
        <v>4203181.45</v>
      </c>
      <c r="F276" s="58">
        <v>0</v>
      </c>
      <c r="G276" s="58">
        <v>0</v>
      </c>
      <c r="H276" s="58">
        <v>0</v>
      </c>
      <c r="I276" s="58">
        <v>0</v>
      </c>
      <c r="J276" s="58">
        <v>0</v>
      </c>
      <c r="K276" s="58">
        <v>0</v>
      </c>
      <c r="L276" s="58">
        <v>0</v>
      </c>
      <c r="M276" s="58">
        <v>0</v>
      </c>
      <c r="N276" s="58">
        <v>0</v>
      </c>
      <c r="O276" s="58">
        <v>0</v>
      </c>
      <c r="P276" s="58">
        <v>0</v>
      </c>
      <c r="Q276" s="58">
        <v>0</v>
      </c>
      <c r="R276" s="58">
        <v>0</v>
      </c>
      <c r="S276" s="58">
        <v>0</v>
      </c>
      <c r="T276" s="58">
        <v>0</v>
      </c>
      <c r="U276" s="58">
        <v>0</v>
      </c>
      <c r="V276" s="58">
        <v>0</v>
      </c>
      <c r="W276" s="58">
        <v>4203181.45</v>
      </c>
      <c r="X276" s="58">
        <v>0</v>
      </c>
      <c r="Y276" s="58">
        <v>0</v>
      </c>
      <c r="Z276" s="58">
        <v>0</v>
      </c>
      <c r="AA276" s="58">
        <v>0</v>
      </c>
      <c r="AB276" s="58">
        <v>0</v>
      </c>
      <c r="AC276" s="58">
        <v>0</v>
      </c>
      <c r="AD276" s="58">
        <v>0</v>
      </c>
      <c r="AE276" s="58">
        <v>0</v>
      </c>
      <c r="AG276" s="75"/>
    </row>
    <row r="277" spans="1:33" s="59" customFormat="1" ht="12" hidden="1" outlineLevel="2">
      <c r="A277" s="57"/>
      <c r="B277" s="53" t="s">
        <v>344</v>
      </c>
      <c r="C277" s="53" t="s">
        <v>151</v>
      </c>
      <c r="D277" s="53" t="s">
        <v>152</v>
      </c>
      <c r="E277" s="61">
        <f t="shared" si="30"/>
        <v>2453022.75</v>
      </c>
      <c r="F277" s="58">
        <v>0</v>
      </c>
      <c r="G277" s="58">
        <v>0</v>
      </c>
      <c r="H277" s="58">
        <v>0</v>
      </c>
      <c r="I277" s="58">
        <v>0</v>
      </c>
      <c r="J277" s="58">
        <v>0</v>
      </c>
      <c r="K277" s="58">
        <v>0</v>
      </c>
      <c r="L277" s="58">
        <v>0</v>
      </c>
      <c r="M277" s="58">
        <v>0</v>
      </c>
      <c r="N277" s="58">
        <v>0</v>
      </c>
      <c r="O277" s="58">
        <v>0</v>
      </c>
      <c r="P277" s="58">
        <v>2453022.75</v>
      </c>
      <c r="Q277" s="58">
        <v>0</v>
      </c>
      <c r="R277" s="58">
        <v>0</v>
      </c>
      <c r="S277" s="58">
        <v>0</v>
      </c>
      <c r="T277" s="58">
        <v>0</v>
      </c>
      <c r="U277" s="58">
        <v>0</v>
      </c>
      <c r="V277" s="58">
        <v>0</v>
      </c>
      <c r="W277" s="58">
        <v>0</v>
      </c>
      <c r="X277" s="58">
        <v>0</v>
      </c>
      <c r="Y277" s="58">
        <v>0</v>
      </c>
      <c r="Z277" s="58">
        <v>0</v>
      </c>
      <c r="AA277" s="58">
        <v>0</v>
      </c>
      <c r="AB277" s="58">
        <v>0</v>
      </c>
      <c r="AC277" s="58">
        <v>0</v>
      </c>
      <c r="AD277" s="58">
        <v>0</v>
      </c>
      <c r="AE277" s="58">
        <v>0</v>
      </c>
      <c r="AG277" s="75"/>
    </row>
    <row r="278" spans="1:33" s="59" customFormat="1" ht="12" hidden="1" outlineLevel="2">
      <c r="A278" s="57"/>
      <c r="B278" s="53"/>
      <c r="C278" s="59" t="s">
        <v>153</v>
      </c>
      <c r="D278" s="53" t="s">
        <v>154</v>
      </c>
      <c r="E278" s="61">
        <f t="shared" si="30"/>
        <v>294566.8</v>
      </c>
      <c r="F278" s="58">
        <v>0</v>
      </c>
      <c r="G278" s="58">
        <v>0</v>
      </c>
      <c r="H278" s="58">
        <v>0</v>
      </c>
      <c r="I278" s="58">
        <v>0</v>
      </c>
      <c r="J278" s="58">
        <v>0</v>
      </c>
      <c r="K278" s="58">
        <v>0</v>
      </c>
      <c r="L278" s="58">
        <v>0</v>
      </c>
      <c r="M278" s="58">
        <v>0</v>
      </c>
      <c r="N278" s="58">
        <v>0</v>
      </c>
      <c r="O278" s="58">
        <v>0</v>
      </c>
      <c r="P278" s="58">
        <v>0</v>
      </c>
      <c r="Q278" s="58">
        <v>0</v>
      </c>
      <c r="R278" s="58">
        <v>0</v>
      </c>
      <c r="S278" s="58">
        <v>0</v>
      </c>
      <c r="T278" s="58">
        <v>0</v>
      </c>
      <c r="U278" s="58">
        <v>0</v>
      </c>
      <c r="V278" s="58">
        <v>0</v>
      </c>
      <c r="W278" s="58">
        <v>0</v>
      </c>
      <c r="X278" s="58">
        <v>0</v>
      </c>
      <c r="Y278" s="58">
        <v>0</v>
      </c>
      <c r="Z278" s="58">
        <v>294566.8</v>
      </c>
      <c r="AA278" s="58">
        <v>0</v>
      </c>
      <c r="AB278" s="58">
        <v>0</v>
      </c>
      <c r="AC278" s="58">
        <v>0</v>
      </c>
      <c r="AD278" s="58">
        <v>0</v>
      </c>
      <c r="AE278" s="58">
        <v>0</v>
      </c>
      <c r="AG278" s="75"/>
    </row>
    <row r="279" spans="1:33" s="59" customFormat="1" ht="12" hidden="1" outlineLevel="2">
      <c r="A279" s="57"/>
      <c r="B279" s="53" t="s">
        <v>344</v>
      </c>
      <c r="C279" s="53" t="s">
        <v>155</v>
      </c>
      <c r="D279" s="53" t="s">
        <v>156</v>
      </c>
      <c r="E279" s="61">
        <f t="shared" si="30"/>
        <v>820109.57</v>
      </c>
      <c r="F279" s="58">
        <v>0</v>
      </c>
      <c r="G279" s="58">
        <v>0</v>
      </c>
      <c r="H279" s="58">
        <v>0</v>
      </c>
      <c r="I279" s="58">
        <v>0</v>
      </c>
      <c r="J279" s="58">
        <v>0</v>
      </c>
      <c r="K279" s="58">
        <v>0</v>
      </c>
      <c r="L279" s="58">
        <v>0</v>
      </c>
      <c r="M279" s="58">
        <v>0</v>
      </c>
      <c r="N279" s="58">
        <v>0</v>
      </c>
      <c r="O279" s="58">
        <v>0</v>
      </c>
      <c r="P279" s="58">
        <v>0</v>
      </c>
      <c r="Q279" s="58">
        <v>0</v>
      </c>
      <c r="R279" s="58">
        <v>0</v>
      </c>
      <c r="S279" s="58">
        <v>0</v>
      </c>
      <c r="T279" s="58">
        <v>0</v>
      </c>
      <c r="U279" s="58">
        <v>0</v>
      </c>
      <c r="V279" s="58">
        <v>0</v>
      </c>
      <c r="W279" s="58">
        <v>0</v>
      </c>
      <c r="X279" s="58">
        <v>0</v>
      </c>
      <c r="Y279" s="58">
        <v>0</v>
      </c>
      <c r="Z279" s="58">
        <v>0</v>
      </c>
      <c r="AA279" s="58">
        <v>820109.57</v>
      </c>
      <c r="AB279" s="58">
        <v>0</v>
      </c>
      <c r="AC279" s="58">
        <v>0</v>
      </c>
      <c r="AD279" s="58">
        <v>0</v>
      </c>
      <c r="AE279" s="58">
        <v>0</v>
      </c>
      <c r="AG279" s="75"/>
    </row>
    <row r="280" spans="1:33" s="59" customFormat="1" ht="12" hidden="1" outlineLevel="2">
      <c r="A280" s="57"/>
      <c r="B280" s="53"/>
      <c r="C280" s="59" t="s">
        <v>157</v>
      </c>
      <c r="D280" s="53" t="s">
        <v>158</v>
      </c>
      <c r="E280" s="61">
        <f t="shared" si="30"/>
        <v>27589.9</v>
      </c>
      <c r="F280" s="58">
        <v>0</v>
      </c>
      <c r="G280" s="58">
        <v>0</v>
      </c>
      <c r="H280" s="58">
        <v>0</v>
      </c>
      <c r="I280" s="58">
        <v>0</v>
      </c>
      <c r="J280" s="58">
        <v>0</v>
      </c>
      <c r="K280" s="58">
        <v>0</v>
      </c>
      <c r="L280" s="58">
        <v>0</v>
      </c>
      <c r="M280" s="58">
        <v>0</v>
      </c>
      <c r="N280" s="58">
        <v>0</v>
      </c>
      <c r="O280" s="58">
        <v>0</v>
      </c>
      <c r="P280" s="58">
        <v>0</v>
      </c>
      <c r="Q280" s="58">
        <v>0</v>
      </c>
      <c r="R280" s="58">
        <v>0</v>
      </c>
      <c r="S280" s="58">
        <v>0</v>
      </c>
      <c r="T280" s="58">
        <v>0</v>
      </c>
      <c r="U280" s="58">
        <v>0</v>
      </c>
      <c r="V280" s="58">
        <v>0</v>
      </c>
      <c r="W280" s="58">
        <v>0</v>
      </c>
      <c r="X280" s="58">
        <v>0</v>
      </c>
      <c r="Y280" s="58">
        <v>0</v>
      </c>
      <c r="Z280" s="58">
        <v>27589.9</v>
      </c>
      <c r="AA280" s="58">
        <v>0</v>
      </c>
      <c r="AB280" s="58">
        <v>0</v>
      </c>
      <c r="AC280" s="58">
        <v>0</v>
      </c>
      <c r="AD280" s="58">
        <v>0</v>
      </c>
      <c r="AE280" s="58">
        <v>0</v>
      </c>
      <c r="AG280" s="75"/>
    </row>
    <row r="281" spans="1:33" s="59" customFormat="1" ht="12" hidden="1" outlineLevel="2">
      <c r="A281" s="57"/>
      <c r="B281" s="53"/>
      <c r="C281" s="53" t="s">
        <v>159</v>
      </c>
      <c r="D281" s="53" t="s">
        <v>160</v>
      </c>
      <c r="E281" s="61">
        <f t="shared" si="30"/>
        <v>3012095.69</v>
      </c>
      <c r="F281" s="58">
        <v>0</v>
      </c>
      <c r="G281" s="58">
        <v>0</v>
      </c>
      <c r="H281" s="58">
        <v>0</v>
      </c>
      <c r="I281" s="58">
        <v>0</v>
      </c>
      <c r="J281" s="58">
        <v>0</v>
      </c>
      <c r="K281" s="58">
        <v>0</v>
      </c>
      <c r="L281" s="58">
        <v>0</v>
      </c>
      <c r="M281" s="58">
        <v>0</v>
      </c>
      <c r="N281" s="58">
        <v>0</v>
      </c>
      <c r="O281" s="58">
        <v>0</v>
      </c>
      <c r="P281" s="58">
        <v>0</v>
      </c>
      <c r="Q281" s="58">
        <v>0</v>
      </c>
      <c r="R281" s="58">
        <v>0</v>
      </c>
      <c r="S281" s="58">
        <v>0</v>
      </c>
      <c r="T281" s="58">
        <v>0</v>
      </c>
      <c r="U281" s="58">
        <v>0</v>
      </c>
      <c r="V281" s="58">
        <v>0</v>
      </c>
      <c r="W281" s="58">
        <v>0</v>
      </c>
      <c r="X281" s="58">
        <v>0</v>
      </c>
      <c r="Y281" s="58">
        <v>0</v>
      </c>
      <c r="Z281" s="58">
        <v>0</v>
      </c>
      <c r="AA281" s="58">
        <v>0</v>
      </c>
      <c r="AB281" s="58">
        <v>2435235.9</v>
      </c>
      <c r="AC281" s="58">
        <v>576859.78999999992</v>
      </c>
      <c r="AD281" s="58">
        <v>0</v>
      </c>
      <c r="AE281" s="58">
        <v>0</v>
      </c>
      <c r="AG281" s="75"/>
    </row>
    <row r="282" spans="1:33" s="59" customFormat="1" ht="12" hidden="1" outlineLevel="2">
      <c r="A282" s="57"/>
      <c r="B282" s="53"/>
      <c r="C282" s="53" t="s">
        <v>161</v>
      </c>
      <c r="D282" s="53" t="s">
        <v>162</v>
      </c>
      <c r="E282" s="61">
        <f t="shared" si="30"/>
        <v>393028.43</v>
      </c>
      <c r="F282" s="58">
        <v>0</v>
      </c>
      <c r="G282" s="58">
        <v>0</v>
      </c>
      <c r="H282" s="58">
        <v>0</v>
      </c>
      <c r="I282" s="58">
        <v>0</v>
      </c>
      <c r="J282" s="58">
        <v>0</v>
      </c>
      <c r="K282" s="58">
        <v>0</v>
      </c>
      <c r="L282" s="58">
        <v>0</v>
      </c>
      <c r="M282" s="58">
        <v>0</v>
      </c>
      <c r="N282" s="58">
        <v>0</v>
      </c>
      <c r="O282" s="58">
        <v>0</v>
      </c>
      <c r="P282" s="58">
        <v>0</v>
      </c>
      <c r="Q282" s="58">
        <v>0</v>
      </c>
      <c r="R282" s="58">
        <v>0</v>
      </c>
      <c r="S282" s="58">
        <v>0</v>
      </c>
      <c r="T282" s="58">
        <v>0</v>
      </c>
      <c r="U282" s="58">
        <v>0</v>
      </c>
      <c r="V282" s="58">
        <v>0</v>
      </c>
      <c r="W282" s="58">
        <v>0</v>
      </c>
      <c r="X282" s="58">
        <v>0</v>
      </c>
      <c r="Y282" s="58">
        <v>0</v>
      </c>
      <c r="Z282" s="58">
        <v>0</v>
      </c>
      <c r="AA282" s="58">
        <v>0</v>
      </c>
      <c r="AB282" s="58">
        <v>0</v>
      </c>
      <c r="AC282" s="58">
        <v>0</v>
      </c>
      <c r="AD282" s="58">
        <v>393028.43</v>
      </c>
      <c r="AE282" s="58">
        <v>0</v>
      </c>
      <c r="AG282" s="75"/>
    </row>
    <row r="283" spans="1:33" s="59" customFormat="1" ht="12" hidden="1" outlineLevel="2">
      <c r="A283" s="57"/>
      <c r="B283" s="53" t="s">
        <v>344</v>
      </c>
      <c r="C283" s="53" t="s">
        <v>163</v>
      </c>
      <c r="D283" s="53" t="s">
        <v>164</v>
      </c>
      <c r="E283" s="61">
        <f t="shared" si="30"/>
        <v>214480.46</v>
      </c>
      <c r="F283" s="58">
        <v>0</v>
      </c>
      <c r="G283" s="58">
        <v>0</v>
      </c>
      <c r="H283" s="58">
        <v>0</v>
      </c>
      <c r="I283" s="58">
        <v>0</v>
      </c>
      <c r="J283" s="58">
        <v>0</v>
      </c>
      <c r="K283" s="58">
        <v>0</v>
      </c>
      <c r="L283" s="58">
        <v>0</v>
      </c>
      <c r="M283" s="58">
        <v>0</v>
      </c>
      <c r="N283" s="58">
        <v>0</v>
      </c>
      <c r="O283" s="58">
        <v>0</v>
      </c>
      <c r="P283" s="58">
        <v>0</v>
      </c>
      <c r="Q283" s="58">
        <v>0</v>
      </c>
      <c r="R283" s="58">
        <v>0</v>
      </c>
      <c r="S283" s="58">
        <v>0</v>
      </c>
      <c r="T283" s="58">
        <v>0</v>
      </c>
      <c r="U283" s="58">
        <v>0</v>
      </c>
      <c r="V283" s="58">
        <v>0</v>
      </c>
      <c r="W283" s="58">
        <v>0</v>
      </c>
      <c r="X283" s="58">
        <v>0</v>
      </c>
      <c r="Y283" s="58">
        <v>0</v>
      </c>
      <c r="Z283" s="58">
        <v>0</v>
      </c>
      <c r="AA283" s="58">
        <v>0</v>
      </c>
      <c r="AB283" s="58">
        <v>0</v>
      </c>
      <c r="AC283" s="58">
        <v>0</v>
      </c>
      <c r="AD283" s="58">
        <v>0</v>
      </c>
      <c r="AE283" s="58">
        <v>214480.46</v>
      </c>
      <c r="AG283" s="75"/>
    </row>
    <row r="284" spans="1:33" ht="15.75" customHeight="1" outlineLevel="1" collapsed="1">
      <c r="A284" s="44">
        <v>50</v>
      </c>
      <c r="B284" s="52" t="s">
        <v>358</v>
      </c>
      <c r="D284" s="22" t="s">
        <v>13</v>
      </c>
      <c r="E284" s="27">
        <f t="shared" ref="E284:AE284" si="31">SUBTOTAL(9,E257:E283)</f>
        <v>31782270.239999998</v>
      </c>
      <c r="F284" s="27">
        <f t="shared" si="31"/>
        <v>65096.469999999994</v>
      </c>
      <c r="G284" s="27">
        <f t="shared" si="31"/>
        <v>313136.25</v>
      </c>
      <c r="H284" s="27">
        <f t="shared" si="31"/>
        <v>541825.23</v>
      </c>
      <c r="I284" s="27">
        <f t="shared" si="31"/>
        <v>269631.35999999999</v>
      </c>
      <c r="J284" s="27">
        <f t="shared" si="31"/>
        <v>1623419.1800000002</v>
      </c>
      <c r="K284" s="21">
        <f t="shared" si="31"/>
        <v>929201.96</v>
      </c>
      <c r="L284" s="21">
        <f t="shared" si="31"/>
        <v>1826429.1399999997</v>
      </c>
      <c r="M284" s="21">
        <f t="shared" si="31"/>
        <v>0</v>
      </c>
      <c r="N284" s="21">
        <f t="shared" si="31"/>
        <v>318842.27</v>
      </c>
      <c r="O284" s="21">
        <f t="shared" si="31"/>
        <v>892208.28</v>
      </c>
      <c r="P284" s="21">
        <f t="shared" si="31"/>
        <v>2974956.64</v>
      </c>
      <c r="Q284" s="21">
        <f t="shared" si="31"/>
        <v>429907.45</v>
      </c>
      <c r="R284" s="27">
        <f t="shared" si="31"/>
        <v>914011.2699999999</v>
      </c>
      <c r="S284" s="21">
        <f t="shared" si="31"/>
        <v>100619.82</v>
      </c>
      <c r="T284" s="21">
        <f t="shared" si="31"/>
        <v>7532035.2199999988</v>
      </c>
      <c r="U284" s="21">
        <f t="shared" si="31"/>
        <v>2674506.14</v>
      </c>
      <c r="V284" s="21">
        <f t="shared" si="31"/>
        <v>1111019.81</v>
      </c>
      <c r="W284" s="21">
        <f t="shared" si="31"/>
        <v>4203181.45</v>
      </c>
      <c r="X284" s="21">
        <f t="shared" si="31"/>
        <v>0</v>
      </c>
      <c r="Y284" s="21">
        <f t="shared" si="31"/>
        <v>25129.600000000002</v>
      </c>
      <c r="Z284" s="21">
        <f t="shared" si="31"/>
        <v>322156.7</v>
      </c>
      <c r="AA284" s="21">
        <f t="shared" si="31"/>
        <v>820109.57</v>
      </c>
      <c r="AB284" s="21">
        <f t="shared" ref="AB284" si="32">SUBTOTAL(9,AB257:AB283)</f>
        <v>2710477.75</v>
      </c>
      <c r="AC284" s="21">
        <f t="shared" si="31"/>
        <v>576859.78999999992</v>
      </c>
      <c r="AD284" s="21">
        <f t="shared" si="31"/>
        <v>393028.43</v>
      </c>
      <c r="AE284" s="21">
        <f t="shared" si="31"/>
        <v>214480.46</v>
      </c>
    </row>
    <row r="285" spans="1:33" s="59" customFormat="1" ht="12" hidden="1" outlineLevel="2">
      <c r="B285" s="53" t="s">
        <v>345</v>
      </c>
      <c r="C285" s="53" t="s">
        <v>79</v>
      </c>
      <c r="D285" s="53" t="s">
        <v>80</v>
      </c>
      <c r="E285" s="61">
        <f>SUM(F285:AE285)</f>
        <v>49137303.810000002</v>
      </c>
      <c r="F285" s="58">
        <v>617024.02</v>
      </c>
      <c r="G285" s="58">
        <v>490331.23</v>
      </c>
      <c r="H285" s="58">
        <v>415813.42</v>
      </c>
      <c r="I285" s="58">
        <v>352962.18</v>
      </c>
      <c r="J285" s="58">
        <v>2227663.21</v>
      </c>
      <c r="K285" s="58">
        <v>856099</v>
      </c>
      <c r="L285" s="58">
        <v>7713898.3399999989</v>
      </c>
      <c r="M285" s="58">
        <v>0</v>
      </c>
      <c r="N285" s="58">
        <v>1466373.69</v>
      </c>
      <c r="O285" s="58">
        <v>507348.24</v>
      </c>
      <c r="P285" s="58">
        <v>3382563.63</v>
      </c>
      <c r="Q285" s="58">
        <v>582590.92000000004</v>
      </c>
      <c r="R285" s="58">
        <v>929049.55</v>
      </c>
      <c r="S285" s="58">
        <v>77153.509999999995</v>
      </c>
      <c r="T285" s="58">
        <v>6512018.5899999989</v>
      </c>
      <c r="U285" s="58">
        <v>7763388.3200000003</v>
      </c>
      <c r="V285" s="58">
        <v>741365.78999999992</v>
      </c>
      <c r="W285" s="58">
        <v>4585645.4400000004</v>
      </c>
      <c r="X285" s="58">
        <v>3533324.43</v>
      </c>
      <c r="Y285" s="58">
        <v>982247.65</v>
      </c>
      <c r="Z285" s="58">
        <v>173050.76</v>
      </c>
      <c r="AA285" s="58">
        <v>1299775.49</v>
      </c>
      <c r="AB285" s="58">
        <v>3044067.8600000003</v>
      </c>
      <c r="AC285" s="58">
        <v>519290.87999999995</v>
      </c>
      <c r="AD285" s="58">
        <v>225291.46</v>
      </c>
      <c r="AE285" s="58">
        <v>138966.20000000001</v>
      </c>
      <c r="AG285" s="75"/>
    </row>
    <row r="286" spans="1:33" ht="15.75" customHeight="1" outlineLevel="1" collapsed="1">
      <c r="A286" s="44">
        <v>51</v>
      </c>
      <c r="B286" s="52" t="s">
        <v>359</v>
      </c>
      <c r="D286" s="22" t="s">
        <v>10</v>
      </c>
      <c r="E286" s="27">
        <f t="shared" ref="E286:AE286" si="33">SUBTOTAL(9,E285:E285)</f>
        <v>49137303.810000002</v>
      </c>
      <c r="F286" s="27">
        <f t="shared" si="33"/>
        <v>617024.02</v>
      </c>
      <c r="G286" s="27">
        <f t="shared" si="33"/>
        <v>490331.23</v>
      </c>
      <c r="H286" s="27">
        <f t="shared" si="33"/>
        <v>415813.42</v>
      </c>
      <c r="I286" s="27">
        <f t="shared" si="33"/>
        <v>352962.18</v>
      </c>
      <c r="J286" s="27">
        <f t="shared" si="33"/>
        <v>2227663.21</v>
      </c>
      <c r="K286" s="21">
        <f t="shared" si="33"/>
        <v>856099</v>
      </c>
      <c r="L286" s="21">
        <f t="shared" si="33"/>
        <v>7713898.3399999989</v>
      </c>
      <c r="M286" s="21">
        <f t="shared" si="33"/>
        <v>0</v>
      </c>
      <c r="N286" s="21">
        <f t="shared" si="33"/>
        <v>1466373.69</v>
      </c>
      <c r="O286" s="21">
        <f t="shared" si="33"/>
        <v>507348.24</v>
      </c>
      <c r="P286" s="21">
        <f t="shared" si="33"/>
        <v>3382563.63</v>
      </c>
      <c r="Q286" s="21">
        <f t="shared" si="33"/>
        <v>582590.92000000004</v>
      </c>
      <c r="R286" s="27">
        <f t="shared" si="33"/>
        <v>929049.55</v>
      </c>
      <c r="S286" s="21">
        <f t="shared" si="33"/>
        <v>77153.509999999995</v>
      </c>
      <c r="T286" s="21">
        <f t="shared" si="33"/>
        <v>6512018.5899999989</v>
      </c>
      <c r="U286" s="21">
        <f t="shared" si="33"/>
        <v>7763388.3200000003</v>
      </c>
      <c r="V286" s="21">
        <f t="shared" si="33"/>
        <v>741365.78999999992</v>
      </c>
      <c r="W286" s="21">
        <f t="shared" si="33"/>
        <v>4585645.4400000004</v>
      </c>
      <c r="X286" s="21">
        <f t="shared" si="33"/>
        <v>3533324.43</v>
      </c>
      <c r="Y286" s="21">
        <f t="shared" si="33"/>
        <v>982247.65</v>
      </c>
      <c r="Z286" s="21">
        <f t="shared" si="33"/>
        <v>173050.76</v>
      </c>
      <c r="AA286" s="21">
        <f t="shared" si="33"/>
        <v>1299775.49</v>
      </c>
      <c r="AB286" s="21">
        <f t="shared" ref="AB286" si="34">SUBTOTAL(9,AB285:AB285)</f>
        <v>3044067.8600000003</v>
      </c>
      <c r="AC286" s="21">
        <f t="shared" si="33"/>
        <v>519290.87999999995</v>
      </c>
      <c r="AD286" s="21">
        <f t="shared" si="33"/>
        <v>225291.46</v>
      </c>
      <c r="AE286" s="21">
        <f t="shared" si="33"/>
        <v>138966.20000000001</v>
      </c>
    </row>
    <row r="287" spans="1:33" s="59" customFormat="1" ht="12" hidden="1" outlineLevel="2">
      <c r="B287" s="53" t="s">
        <v>346</v>
      </c>
      <c r="C287" s="53" t="s">
        <v>83</v>
      </c>
      <c r="D287" s="53" t="s">
        <v>84</v>
      </c>
      <c r="E287" s="61">
        <f t="shared" ref="E287:E318" si="35">SUM(F287:AE287)</f>
        <v>4052209.14</v>
      </c>
      <c r="F287" s="58">
        <v>0</v>
      </c>
      <c r="G287" s="58">
        <v>0</v>
      </c>
      <c r="H287" s="58">
        <v>0</v>
      </c>
      <c r="I287" s="58">
        <v>0</v>
      </c>
      <c r="J287" s="58">
        <v>391999.6100000001</v>
      </c>
      <c r="K287" s="58">
        <v>0</v>
      </c>
      <c r="L287" s="58">
        <v>621888.14</v>
      </c>
      <c r="M287" s="58">
        <v>0</v>
      </c>
      <c r="N287" s="58">
        <v>0</v>
      </c>
      <c r="O287" s="58">
        <v>0</v>
      </c>
      <c r="P287" s="58">
        <v>0</v>
      </c>
      <c r="Q287" s="58">
        <v>0</v>
      </c>
      <c r="R287" s="58">
        <v>159894.53999999998</v>
      </c>
      <c r="S287" s="58">
        <v>0</v>
      </c>
      <c r="T287" s="58">
        <v>1146020.83</v>
      </c>
      <c r="U287" s="58">
        <v>1366286.91</v>
      </c>
      <c r="V287" s="58">
        <v>0</v>
      </c>
      <c r="W287" s="58">
        <v>0</v>
      </c>
      <c r="X287" s="58">
        <v>0</v>
      </c>
      <c r="Y287" s="58">
        <v>134529.52000000002</v>
      </c>
      <c r="Z287" s="58">
        <v>0</v>
      </c>
      <c r="AA287" s="58">
        <v>231589.58999999997</v>
      </c>
      <c r="AB287" s="58">
        <v>0</v>
      </c>
      <c r="AC287" s="58">
        <v>0</v>
      </c>
      <c r="AD287" s="58">
        <v>0</v>
      </c>
      <c r="AE287" s="58">
        <v>0</v>
      </c>
      <c r="AG287" s="75"/>
    </row>
    <row r="288" spans="1:33" s="59" customFormat="1" ht="12" hidden="1" outlineLevel="2">
      <c r="B288" s="53" t="s">
        <v>346</v>
      </c>
      <c r="C288" s="53" t="s">
        <v>85</v>
      </c>
      <c r="D288" s="53" t="s">
        <v>86</v>
      </c>
      <c r="E288" s="61">
        <f t="shared" si="35"/>
        <v>2625299.7600000002</v>
      </c>
      <c r="F288" s="58">
        <v>0</v>
      </c>
      <c r="G288" s="58">
        <v>0</v>
      </c>
      <c r="H288" s="58">
        <v>0</v>
      </c>
      <c r="I288" s="58">
        <v>0</v>
      </c>
      <c r="J288" s="58">
        <v>0</v>
      </c>
      <c r="K288" s="58">
        <v>152017.07</v>
      </c>
      <c r="L288" s="58">
        <v>756346.34999999986</v>
      </c>
      <c r="M288" s="58">
        <v>0</v>
      </c>
      <c r="N288" s="58">
        <v>0</v>
      </c>
      <c r="O288" s="58">
        <v>38997.919999999998</v>
      </c>
      <c r="P288" s="58">
        <v>371641.94999999995</v>
      </c>
      <c r="Q288" s="58">
        <v>6470.35</v>
      </c>
      <c r="R288" s="58">
        <v>0</v>
      </c>
      <c r="S288" s="58">
        <v>0</v>
      </c>
      <c r="T288" s="58">
        <v>0</v>
      </c>
      <c r="U288" s="58">
        <v>0</v>
      </c>
      <c r="V288" s="58">
        <v>0</v>
      </c>
      <c r="W288" s="58">
        <v>814015.52</v>
      </c>
      <c r="X288" s="58">
        <v>480934.63</v>
      </c>
      <c r="Y288" s="58">
        <v>4875.97</v>
      </c>
      <c r="Z288" s="58">
        <v>0</v>
      </c>
      <c r="AA288" s="58">
        <v>0</v>
      </c>
      <c r="AB288" s="58">
        <v>0</v>
      </c>
      <c r="AC288" s="58">
        <v>0</v>
      </c>
      <c r="AD288" s="58">
        <v>0</v>
      </c>
      <c r="AE288" s="58">
        <v>0</v>
      </c>
      <c r="AG288" s="75"/>
    </row>
    <row r="289" spans="2:33" s="59" customFormat="1" ht="12" hidden="1" outlineLevel="2">
      <c r="B289" s="53" t="s">
        <v>346</v>
      </c>
      <c r="C289" s="53" t="s">
        <v>87</v>
      </c>
      <c r="D289" s="53" t="s">
        <v>88</v>
      </c>
      <c r="E289" s="61">
        <f t="shared" si="35"/>
        <v>684868.59000000008</v>
      </c>
      <c r="F289" s="58">
        <v>0</v>
      </c>
      <c r="G289" s="58">
        <v>0</v>
      </c>
      <c r="H289" s="58">
        <v>0</v>
      </c>
      <c r="I289" s="58">
        <v>0</v>
      </c>
      <c r="J289" s="58">
        <v>0</v>
      </c>
      <c r="K289" s="58">
        <v>0</v>
      </c>
      <c r="L289" s="58">
        <v>0</v>
      </c>
      <c r="M289" s="58">
        <v>0</v>
      </c>
      <c r="N289" s="58">
        <v>0</v>
      </c>
      <c r="O289" s="58">
        <v>50352.53</v>
      </c>
      <c r="P289" s="58">
        <v>224753.43000000002</v>
      </c>
      <c r="Q289" s="58">
        <v>95567.06</v>
      </c>
      <c r="R289" s="58">
        <v>0</v>
      </c>
      <c r="S289" s="58">
        <v>0</v>
      </c>
      <c r="T289" s="58">
        <v>0</v>
      </c>
      <c r="U289" s="58">
        <v>0</v>
      </c>
      <c r="V289" s="58">
        <v>129763.72</v>
      </c>
      <c r="W289" s="58">
        <v>0</v>
      </c>
      <c r="X289" s="58">
        <v>144996.79</v>
      </c>
      <c r="Y289" s="58">
        <v>0</v>
      </c>
      <c r="Z289" s="58">
        <v>0</v>
      </c>
      <c r="AA289" s="58">
        <v>0</v>
      </c>
      <c r="AB289" s="58">
        <v>0</v>
      </c>
      <c r="AC289" s="58">
        <v>0</v>
      </c>
      <c r="AD289" s="58">
        <v>39435.06</v>
      </c>
      <c r="AE289" s="58">
        <v>0</v>
      </c>
      <c r="AG289" s="75"/>
    </row>
    <row r="290" spans="2:33" s="59" customFormat="1" ht="12" hidden="1" outlineLevel="2">
      <c r="B290" s="53" t="s">
        <v>346</v>
      </c>
      <c r="C290" s="53" t="s">
        <v>89</v>
      </c>
      <c r="D290" s="53" t="s">
        <v>90</v>
      </c>
      <c r="E290" s="61">
        <f t="shared" si="35"/>
        <v>1030775.18</v>
      </c>
      <c r="F290" s="58">
        <v>97480.390000000014</v>
      </c>
      <c r="G290" s="58">
        <v>77461.490000000005</v>
      </c>
      <c r="H290" s="58">
        <v>65980.349999999991</v>
      </c>
      <c r="I290" s="58">
        <v>0</v>
      </c>
      <c r="J290" s="58">
        <v>0</v>
      </c>
      <c r="K290" s="58">
        <v>0</v>
      </c>
      <c r="L290" s="58">
        <v>0</v>
      </c>
      <c r="M290" s="58">
        <v>0</v>
      </c>
      <c r="N290" s="58">
        <v>231653.14</v>
      </c>
      <c r="O290" s="58">
        <v>0</v>
      </c>
      <c r="P290" s="58">
        <v>0</v>
      </c>
      <c r="Q290" s="58">
        <v>0</v>
      </c>
      <c r="R290" s="58">
        <v>0</v>
      </c>
      <c r="S290" s="58">
        <v>0</v>
      </c>
      <c r="T290" s="58">
        <v>0</v>
      </c>
      <c r="U290" s="58">
        <v>0</v>
      </c>
      <c r="V290" s="58">
        <v>0</v>
      </c>
      <c r="W290" s="58">
        <v>0</v>
      </c>
      <c r="X290" s="58">
        <v>0</v>
      </c>
      <c r="Y290" s="58">
        <v>0</v>
      </c>
      <c r="Z290" s="58">
        <v>0</v>
      </c>
      <c r="AA290" s="58">
        <v>0</v>
      </c>
      <c r="AB290" s="58">
        <v>476171.21</v>
      </c>
      <c r="AC290" s="58">
        <v>82028.600000000006</v>
      </c>
      <c r="AD290" s="58">
        <v>0</v>
      </c>
      <c r="AE290" s="58">
        <v>0</v>
      </c>
      <c r="AG290" s="75"/>
    </row>
    <row r="291" spans="2:33" s="59" customFormat="1" ht="12" hidden="1" outlineLevel="2">
      <c r="B291" s="53" t="s">
        <v>346</v>
      </c>
      <c r="C291" s="53" t="s">
        <v>91</v>
      </c>
      <c r="D291" s="53" t="s">
        <v>92</v>
      </c>
      <c r="E291" s="61">
        <f t="shared" si="35"/>
        <v>2950.18</v>
      </c>
      <c r="F291" s="58">
        <v>0</v>
      </c>
      <c r="G291" s="58">
        <v>0</v>
      </c>
      <c r="H291" s="58">
        <v>0</v>
      </c>
      <c r="I291" s="58">
        <v>0</v>
      </c>
      <c r="J291" s="58">
        <v>0</v>
      </c>
      <c r="K291" s="58">
        <v>0</v>
      </c>
      <c r="L291" s="58">
        <v>0</v>
      </c>
      <c r="M291" s="58">
        <v>0</v>
      </c>
      <c r="N291" s="58">
        <v>0</v>
      </c>
      <c r="O291" s="58">
        <v>0</v>
      </c>
      <c r="P291" s="58">
        <v>0</v>
      </c>
      <c r="Q291" s="58">
        <v>0</v>
      </c>
      <c r="R291" s="58">
        <v>0</v>
      </c>
      <c r="S291" s="58">
        <v>0</v>
      </c>
      <c r="T291" s="58">
        <v>0</v>
      </c>
      <c r="U291" s="58">
        <v>0</v>
      </c>
      <c r="V291" s="58">
        <v>0</v>
      </c>
      <c r="W291" s="58">
        <v>0</v>
      </c>
      <c r="X291" s="58">
        <v>0</v>
      </c>
      <c r="Y291" s="58">
        <v>2950.18</v>
      </c>
      <c r="Z291" s="58">
        <v>0</v>
      </c>
      <c r="AA291" s="58">
        <v>0</v>
      </c>
      <c r="AB291" s="58">
        <v>0</v>
      </c>
      <c r="AC291" s="58">
        <v>0</v>
      </c>
      <c r="AD291" s="58">
        <v>0</v>
      </c>
      <c r="AE291" s="58">
        <v>0</v>
      </c>
      <c r="AG291" s="75"/>
    </row>
    <row r="292" spans="2:33" s="59" customFormat="1" ht="12" hidden="1" outlineLevel="2">
      <c r="B292" s="53" t="s">
        <v>346</v>
      </c>
      <c r="C292" s="53" t="s">
        <v>93</v>
      </c>
      <c r="D292" s="53" t="s">
        <v>94</v>
      </c>
      <c r="E292" s="61">
        <f t="shared" si="35"/>
        <v>59085.78</v>
      </c>
      <c r="F292" s="58">
        <v>0</v>
      </c>
      <c r="G292" s="58">
        <v>0</v>
      </c>
      <c r="H292" s="58">
        <v>0</v>
      </c>
      <c r="I292" s="58">
        <v>27827.47</v>
      </c>
      <c r="J292" s="58">
        <v>0</v>
      </c>
      <c r="K292" s="58">
        <v>0</v>
      </c>
      <c r="L292" s="58">
        <v>0</v>
      </c>
      <c r="M292" s="58">
        <v>0</v>
      </c>
      <c r="N292" s="58">
        <v>0</v>
      </c>
      <c r="O292" s="58">
        <v>0</v>
      </c>
      <c r="P292" s="58">
        <v>0</v>
      </c>
      <c r="Q292" s="58">
        <v>0</v>
      </c>
      <c r="R292" s="58">
        <v>0</v>
      </c>
      <c r="S292" s="58">
        <v>6082.76</v>
      </c>
      <c r="T292" s="58">
        <v>0</v>
      </c>
      <c r="U292" s="58">
        <v>0</v>
      </c>
      <c r="V292" s="58">
        <v>0</v>
      </c>
      <c r="W292" s="58">
        <v>0</v>
      </c>
      <c r="X292" s="58">
        <v>0</v>
      </c>
      <c r="Y292" s="58">
        <v>0</v>
      </c>
      <c r="Z292" s="58">
        <v>13643.4</v>
      </c>
      <c r="AA292" s="58">
        <v>0</v>
      </c>
      <c r="AB292" s="58">
        <v>575.63</v>
      </c>
      <c r="AC292" s="58">
        <v>0</v>
      </c>
      <c r="AD292" s="58">
        <v>0</v>
      </c>
      <c r="AE292" s="58">
        <v>10956.52</v>
      </c>
      <c r="AG292" s="75"/>
    </row>
    <row r="293" spans="2:33" s="59" customFormat="1" ht="12" hidden="1" outlineLevel="2">
      <c r="B293" s="53" t="s">
        <v>346</v>
      </c>
      <c r="C293" s="53" t="s">
        <v>95</v>
      </c>
      <c r="D293" s="53" t="s">
        <v>96</v>
      </c>
      <c r="E293" s="61">
        <f t="shared" si="35"/>
        <v>472092.46</v>
      </c>
      <c r="F293" s="58">
        <v>0</v>
      </c>
      <c r="G293" s="58">
        <v>0</v>
      </c>
      <c r="H293" s="58">
        <v>0</v>
      </c>
      <c r="I293" s="58">
        <v>0</v>
      </c>
      <c r="J293" s="58">
        <v>27805.360000000001</v>
      </c>
      <c r="K293" s="58">
        <v>10677.970000000001</v>
      </c>
      <c r="L293" s="58">
        <v>97297.439999999988</v>
      </c>
      <c r="M293" s="58">
        <v>0</v>
      </c>
      <c r="N293" s="58">
        <v>0</v>
      </c>
      <c r="O293" s="58">
        <v>2742.4300000000003</v>
      </c>
      <c r="P293" s="58">
        <v>26132.29</v>
      </c>
      <c r="Q293" s="58">
        <v>455.11</v>
      </c>
      <c r="R293" s="58">
        <v>11349.929999999998</v>
      </c>
      <c r="S293" s="58">
        <v>0</v>
      </c>
      <c r="T293" s="58">
        <v>81283.649999999994</v>
      </c>
      <c r="U293" s="58">
        <v>96926.97</v>
      </c>
      <c r="V293" s="58">
        <v>0</v>
      </c>
      <c r="W293" s="58">
        <v>57233.520000000004</v>
      </c>
      <c r="X293" s="58">
        <v>33873.760000000002</v>
      </c>
      <c r="Y293" s="58">
        <v>9885.34</v>
      </c>
      <c r="Z293" s="58">
        <v>0</v>
      </c>
      <c r="AA293" s="58">
        <v>16428.689999999999</v>
      </c>
      <c r="AB293" s="58">
        <v>0</v>
      </c>
      <c r="AC293" s="58">
        <v>0</v>
      </c>
      <c r="AD293" s="58">
        <v>0</v>
      </c>
      <c r="AE293" s="58">
        <v>0</v>
      </c>
      <c r="AG293" s="75"/>
    </row>
    <row r="294" spans="2:33" s="59" customFormat="1" ht="12" hidden="1" outlineLevel="2">
      <c r="B294" s="53" t="s">
        <v>346</v>
      </c>
      <c r="C294" s="53" t="s">
        <v>97</v>
      </c>
      <c r="D294" s="53" t="s">
        <v>98</v>
      </c>
      <c r="E294" s="61">
        <f t="shared" si="35"/>
        <v>68020.799999999988</v>
      </c>
      <c r="F294" s="58">
        <v>3729.71</v>
      </c>
      <c r="G294" s="58">
        <v>2964.02</v>
      </c>
      <c r="H294" s="58">
        <v>2517.39</v>
      </c>
      <c r="I294" s="58">
        <v>2133.65</v>
      </c>
      <c r="J294" s="58">
        <v>0</v>
      </c>
      <c r="K294" s="58">
        <v>0</v>
      </c>
      <c r="L294" s="58">
        <v>0</v>
      </c>
      <c r="M294" s="58">
        <v>0</v>
      </c>
      <c r="N294" s="58">
        <v>8864.18</v>
      </c>
      <c r="O294" s="58">
        <v>1739.0300000000002</v>
      </c>
      <c r="P294" s="58">
        <v>7745.21</v>
      </c>
      <c r="Q294" s="58">
        <v>3300.4700000000003</v>
      </c>
      <c r="R294" s="58">
        <v>0</v>
      </c>
      <c r="S294" s="58">
        <v>466.4</v>
      </c>
      <c r="T294" s="58">
        <v>0</v>
      </c>
      <c r="U294" s="58">
        <v>0</v>
      </c>
      <c r="V294" s="58">
        <v>4481.59</v>
      </c>
      <c r="W294" s="58">
        <v>0</v>
      </c>
      <c r="X294" s="58">
        <v>5016.01</v>
      </c>
      <c r="Y294" s="58">
        <v>412.22</v>
      </c>
      <c r="Z294" s="58">
        <v>1046.0899999999999</v>
      </c>
      <c r="AA294" s="58">
        <v>0</v>
      </c>
      <c r="AB294" s="58">
        <v>18264.29</v>
      </c>
      <c r="AC294" s="58">
        <v>3138.5699999999997</v>
      </c>
      <c r="AD294" s="58">
        <v>1361.89</v>
      </c>
      <c r="AE294" s="58">
        <v>840.08</v>
      </c>
      <c r="AG294" s="75"/>
    </row>
    <row r="295" spans="2:33" s="59" customFormat="1" ht="12" hidden="1" outlineLevel="2">
      <c r="B295" s="53" t="s">
        <v>346</v>
      </c>
      <c r="C295" s="53" t="s">
        <v>99</v>
      </c>
      <c r="D295" s="53" t="s">
        <v>100</v>
      </c>
      <c r="E295" s="61">
        <f t="shared" si="35"/>
        <v>2255586.1800000006</v>
      </c>
      <c r="F295" s="58">
        <v>59756.24</v>
      </c>
      <c r="G295" s="58">
        <v>47480.59</v>
      </c>
      <c r="H295" s="58">
        <v>41316.699999999997</v>
      </c>
      <c r="I295" s="58">
        <v>34178.089999999997</v>
      </c>
      <c r="J295" s="58">
        <v>215681.30999999997</v>
      </c>
      <c r="K295" s="58">
        <v>0</v>
      </c>
      <c r="L295" s="58">
        <v>754782.05</v>
      </c>
      <c r="M295" s="58">
        <v>0</v>
      </c>
      <c r="N295" s="58">
        <v>141997.07999999999</v>
      </c>
      <c r="O295" s="58">
        <v>49126.869999999995</v>
      </c>
      <c r="P295" s="58">
        <v>93907.12</v>
      </c>
      <c r="Q295" s="58">
        <v>56398.32</v>
      </c>
      <c r="R295" s="58">
        <v>88065.22</v>
      </c>
      <c r="S295" s="58">
        <v>7470.96</v>
      </c>
      <c r="T295" s="58">
        <v>0</v>
      </c>
      <c r="U295" s="58">
        <v>0</v>
      </c>
      <c r="V295" s="58">
        <v>0</v>
      </c>
      <c r="W295" s="58">
        <v>444022.99</v>
      </c>
      <c r="X295" s="58">
        <v>0</v>
      </c>
      <c r="Y295" s="58">
        <v>83436.39</v>
      </c>
      <c r="Z295" s="58">
        <v>16757.22</v>
      </c>
      <c r="AA295" s="58">
        <v>0</v>
      </c>
      <c r="AB295" s="58">
        <v>85935.99</v>
      </c>
      <c r="AC295" s="58">
        <v>0</v>
      </c>
      <c r="AD295" s="58">
        <v>21815.95</v>
      </c>
      <c r="AE295" s="58">
        <v>13457.09</v>
      </c>
      <c r="AG295" s="75"/>
    </row>
    <row r="296" spans="2:33" s="59" customFormat="1" ht="12" hidden="1" outlineLevel="2">
      <c r="B296" s="53" t="s">
        <v>346</v>
      </c>
      <c r="C296" s="53" t="s">
        <v>165</v>
      </c>
      <c r="D296" s="53" t="s">
        <v>166</v>
      </c>
      <c r="E296" s="61">
        <f t="shared" si="35"/>
        <v>403552.66000000003</v>
      </c>
      <c r="F296" s="58">
        <v>0</v>
      </c>
      <c r="G296" s="58">
        <v>0</v>
      </c>
      <c r="H296" s="58">
        <v>0</v>
      </c>
      <c r="I296" s="58">
        <v>403552.66000000003</v>
      </c>
      <c r="J296" s="58">
        <v>0</v>
      </c>
      <c r="K296" s="58">
        <v>0</v>
      </c>
      <c r="L296" s="58">
        <v>0</v>
      </c>
      <c r="M296" s="58">
        <v>0</v>
      </c>
      <c r="N296" s="58">
        <v>0</v>
      </c>
      <c r="O296" s="58">
        <v>0</v>
      </c>
      <c r="P296" s="58">
        <v>0</v>
      </c>
      <c r="Q296" s="58">
        <v>0</v>
      </c>
      <c r="R296" s="58">
        <v>0</v>
      </c>
      <c r="S296" s="58">
        <v>0</v>
      </c>
      <c r="T296" s="58">
        <v>0</v>
      </c>
      <c r="U296" s="58">
        <v>0</v>
      </c>
      <c r="V296" s="58">
        <v>0</v>
      </c>
      <c r="W296" s="58">
        <v>0</v>
      </c>
      <c r="X296" s="58">
        <v>0</v>
      </c>
      <c r="Y296" s="58">
        <v>0</v>
      </c>
      <c r="Z296" s="58">
        <v>0</v>
      </c>
      <c r="AA296" s="58">
        <v>0</v>
      </c>
      <c r="AB296" s="58">
        <v>0</v>
      </c>
      <c r="AC296" s="58">
        <v>0</v>
      </c>
      <c r="AD296" s="58">
        <v>0</v>
      </c>
      <c r="AE296" s="58">
        <v>0</v>
      </c>
      <c r="AG296" s="75"/>
    </row>
    <row r="297" spans="2:33" s="59" customFormat="1" ht="12" hidden="1" outlineLevel="2">
      <c r="B297" s="53" t="s">
        <v>346</v>
      </c>
      <c r="C297" s="53" t="s">
        <v>167</v>
      </c>
      <c r="D297" s="53" t="s">
        <v>168</v>
      </c>
      <c r="E297" s="61">
        <f t="shared" si="35"/>
        <v>10843789.250000002</v>
      </c>
      <c r="F297" s="58">
        <v>0</v>
      </c>
      <c r="G297" s="58">
        <v>0</v>
      </c>
      <c r="H297" s="58">
        <v>0</v>
      </c>
      <c r="I297" s="58">
        <v>0</v>
      </c>
      <c r="J297" s="58">
        <v>0</v>
      </c>
      <c r="K297" s="58">
        <v>0</v>
      </c>
      <c r="L297" s="58">
        <v>9843676.1100000013</v>
      </c>
      <c r="M297" s="58">
        <v>0</v>
      </c>
      <c r="N297" s="58">
        <v>0</v>
      </c>
      <c r="O297" s="58">
        <v>0</v>
      </c>
      <c r="P297" s="58">
        <v>0</v>
      </c>
      <c r="Q297" s="58">
        <v>0</v>
      </c>
      <c r="R297" s="58">
        <v>0</v>
      </c>
      <c r="S297" s="58">
        <v>0</v>
      </c>
      <c r="T297" s="58">
        <v>0</v>
      </c>
      <c r="U297" s="58">
        <v>0</v>
      </c>
      <c r="V297" s="58">
        <v>0</v>
      </c>
      <c r="W297" s="58">
        <v>0</v>
      </c>
      <c r="X297" s="58">
        <v>0</v>
      </c>
      <c r="Y297" s="58">
        <v>1000113.14</v>
      </c>
      <c r="Z297" s="58">
        <v>0</v>
      </c>
      <c r="AA297" s="58">
        <v>0</v>
      </c>
      <c r="AB297" s="58">
        <v>0</v>
      </c>
      <c r="AC297" s="58">
        <v>0</v>
      </c>
      <c r="AD297" s="58">
        <v>0</v>
      </c>
      <c r="AE297" s="58">
        <v>0</v>
      </c>
      <c r="AG297" s="75"/>
    </row>
    <row r="298" spans="2:33" s="59" customFormat="1" ht="12" hidden="1" outlineLevel="2">
      <c r="B298" s="53" t="s">
        <v>346</v>
      </c>
      <c r="C298" s="53" t="s">
        <v>169</v>
      </c>
      <c r="D298" s="53" t="s">
        <v>170</v>
      </c>
      <c r="E298" s="61">
        <f t="shared" si="35"/>
        <v>0</v>
      </c>
      <c r="F298" s="58">
        <v>0</v>
      </c>
      <c r="G298" s="58">
        <v>0</v>
      </c>
      <c r="H298" s="58">
        <v>0</v>
      </c>
      <c r="I298" s="58">
        <v>0</v>
      </c>
      <c r="J298" s="58">
        <v>0</v>
      </c>
      <c r="K298" s="58">
        <v>0</v>
      </c>
      <c r="L298" s="58">
        <v>0</v>
      </c>
      <c r="M298" s="58">
        <v>0</v>
      </c>
      <c r="N298" s="58">
        <v>0</v>
      </c>
      <c r="O298" s="58">
        <v>0</v>
      </c>
      <c r="P298" s="58">
        <v>0</v>
      </c>
      <c r="Q298" s="58">
        <v>0</v>
      </c>
      <c r="R298" s="58">
        <v>0</v>
      </c>
      <c r="S298" s="58">
        <v>0</v>
      </c>
      <c r="T298" s="58">
        <v>0</v>
      </c>
      <c r="U298" s="58">
        <v>0</v>
      </c>
      <c r="V298" s="58">
        <v>0</v>
      </c>
      <c r="W298" s="58">
        <v>0</v>
      </c>
      <c r="X298" s="58">
        <v>0</v>
      </c>
      <c r="Y298" s="58">
        <v>0</v>
      </c>
      <c r="Z298" s="58">
        <v>0</v>
      </c>
      <c r="AA298" s="58">
        <v>0</v>
      </c>
      <c r="AB298" s="58">
        <v>0</v>
      </c>
      <c r="AC298" s="58">
        <v>0</v>
      </c>
      <c r="AD298" s="58">
        <v>0</v>
      </c>
      <c r="AE298" s="58">
        <v>0</v>
      </c>
      <c r="AG298" s="75"/>
    </row>
    <row r="299" spans="2:33" s="59" customFormat="1" ht="12" hidden="1" outlineLevel="2">
      <c r="B299" s="53" t="s">
        <v>346</v>
      </c>
      <c r="C299" s="53" t="s">
        <v>171</v>
      </c>
      <c r="D299" s="53" t="s">
        <v>172</v>
      </c>
      <c r="E299" s="61">
        <f t="shared" si="35"/>
        <v>127390.81999999999</v>
      </c>
      <c r="F299" s="58">
        <v>0</v>
      </c>
      <c r="G299" s="58">
        <v>0</v>
      </c>
      <c r="H299" s="58">
        <v>0</v>
      </c>
      <c r="I299" s="58">
        <v>0</v>
      </c>
      <c r="J299" s="58">
        <v>0</v>
      </c>
      <c r="K299" s="58">
        <v>0</v>
      </c>
      <c r="L299" s="58">
        <v>0</v>
      </c>
      <c r="M299" s="58">
        <v>0</v>
      </c>
      <c r="N299" s="58">
        <v>120503.04999999999</v>
      </c>
      <c r="O299" s="58">
        <v>0</v>
      </c>
      <c r="P299" s="58">
        <v>0</v>
      </c>
      <c r="Q299" s="58">
        <v>0</v>
      </c>
      <c r="R299" s="58">
        <v>0</v>
      </c>
      <c r="S299" s="58">
        <v>0</v>
      </c>
      <c r="T299" s="58">
        <v>0</v>
      </c>
      <c r="U299" s="58">
        <v>0</v>
      </c>
      <c r="V299" s="58">
        <v>0</v>
      </c>
      <c r="W299" s="58">
        <v>0</v>
      </c>
      <c r="X299" s="58">
        <v>0</v>
      </c>
      <c r="Y299" s="58">
        <v>0</v>
      </c>
      <c r="Z299" s="58">
        <v>0</v>
      </c>
      <c r="AA299" s="58">
        <v>0</v>
      </c>
      <c r="AB299" s="58">
        <v>6887.77</v>
      </c>
      <c r="AC299" s="58">
        <v>0</v>
      </c>
      <c r="AD299" s="58">
        <v>0</v>
      </c>
      <c r="AE299" s="58">
        <v>0</v>
      </c>
      <c r="AG299" s="75"/>
    </row>
    <row r="300" spans="2:33" s="59" customFormat="1" ht="12" hidden="1" outlineLevel="2">
      <c r="B300" s="53" t="s">
        <v>346</v>
      </c>
      <c r="C300" s="53" t="s">
        <v>173</v>
      </c>
      <c r="D300" s="53" t="s">
        <v>174</v>
      </c>
      <c r="E300" s="61">
        <f t="shared" si="35"/>
        <v>6528757.9199999999</v>
      </c>
      <c r="F300" s="58">
        <v>0</v>
      </c>
      <c r="G300" s="58">
        <v>0</v>
      </c>
      <c r="H300" s="58">
        <v>0</v>
      </c>
      <c r="I300" s="58">
        <v>0</v>
      </c>
      <c r="J300" s="58">
        <v>0</v>
      </c>
      <c r="K300" s="58">
        <v>0</v>
      </c>
      <c r="L300" s="58">
        <v>0</v>
      </c>
      <c r="M300" s="58">
        <v>0</v>
      </c>
      <c r="N300" s="58">
        <v>0</v>
      </c>
      <c r="O300" s="58">
        <v>0</v>
      </c>
      <c r="P300" s="58">
        <v>0</v>
      </c>
      <c r="Q300" s="58">
        <v>0</v>
      </c>
      <c r="R300" s="58">
        <v>0</v>
      </c>
      <c r="S300" s="58">
        <v>0</v>
      </c>
      <c r="T300" s="58">
        <v>0</v>
      </c>
      <c r="U300" s="58">
        <v>6528757.9199999999</v>
      </c>
      <c r="V300" s="58">
        <v>0</v>
      </c>
      <c r="W300" s="58">
        <v>0</v>
      </c>
      <c r="X300" s="58">
        <v>0</v>
      </c>
      <c r="Y300" s="58">
        <v>0</v>
      </c>
      <c r="Z300" s="58">
        <v>0</v>
      </c>
      <c r="AA300" s="58">
        <v>0</v>
      </c>
      <c r="AB300" s="58">
        <v>0</v>
      </c>
      <c r="AC300" s="58">
        <v>0</v>
      </c>
      <c r="AD300" s="58">
        <v>0</v>
      </c>
      <c r="AE300" s="58">
        <v>0</v>
      </c>
      <c r="AG300" s="75"/>
    </row>
    <row r="301" spans="2:33" s="59" customFormat="1" ht="12" hidden="1" outlineLevel="2">
      <c r="B301" s="53" t="s">
        <v>346</v>
      </c>
      <c r="C301" s="53" t="s">
        <v>175</v>
      </c>
      <c r="D301" s="53" t="s">
        <v>176</v>
      </c>
      <c r="E301" s="61">
        <f t="shared" si="35"/>
        <v>49.99</v>
      </c>
      <c r="F301" s="58">
        <v>0</v>
      </c>
      <c r="G301" s="58">
        <v>0</v>
      </c>
      <c r="H301" s="58">
        <v>0</v>
      </c>
      <c r="I301" s="58">
        <v>0</v>
      </c>
      <c r="J301" s="58">
        <v>0</v>
      </c>
      <c r="K301" s="58">
        <v>0</v>
      </c>
      <c r="L301" s="58">
        <v>0</v>
      </c>
      <c r="M301" s="58">
        <v>0</v>
      </c>
      <c r="N301" s="58">
        <v>0</v>
      </c>
      <c r="O301" s="58">
        <v>0</v>
      </c>
      <c r="P301" s="58">
        <v>0</v>
      </c>
      <c r="Q301" s="58">
        <v>0</v>
      </c>
      <c r="R301" s="58">
        <v>0</v>
      </c>
      <c r="S301" s="58">
        <v>0</v>
      </c>
      <c r="T301" s="58">
        <v>0</v>
      </c>
      <c r="U301" s="58">
        <v>0</v>
      </c>
      <c r="V301" s="58">
        <v>0</v>
      </c>
      <c r="W301" s="58">
        <v>0</v>
      </c>
      <c r="X301" s="58">
        <v>0</v>
      </c>
      <c r="Y301" s="58">
        <v>0</v>
      </c>
      <c r="Z301" s="58">
        <v>0</v>
      </c>
      <c r="AA301" s="58">
        <v>0</v>
      </c>
      <c r="AB301" s="58">
        <v>37.68</v>
      </c>
      <c r="AC301" s="58">
        <v>12.31</v>
      </c>
      <c r="AD301" s="58">
        <v>0</v>
      </c>
      <c r="AE301" s="58">
        <v>0</v>
      </c>
      <c r="AG301" s="75"/>
    </row>
    <row r="302" spans="2:33" s="59" customFormat="1" ht="12" hidden="1" outlineLevel="2">
      <c r="B302" s="53" t="s">
        <v>346</v>
      </c>
      <c r="C302" s="53" t="s">
        <v>177</v>
      </c>
      <c r="D302" s="53" t="s">
        <v>178</v>
      </c>
      <c r="E302" s="61">
        <f t="shared" si="35"/>
        <v>144373.76999999999</v>
      </c>
      <c r="F302" s="58">
        <v>0</v>
      </c>
      <c r="G302" s="58">
        <v>0</v>
      </c>
      <c r="H302" s="58">
        <v>0</v>
      </c>
      <c r="I302" s="58">
        <v>0</v>
      </c>
      <c r="J302" s="58">
        <v>0</v>
      </c>
      <c r="K302" s="58">
        <v>0</v>
      </c>
      <c r="L302" s="58">
        <v>0</v>
      </c>
      <c r="M302" s="58">
        <v>0</v>
      </c>
      <c r="N302" s="58">
        <v>0</v>
      </c>
      <c r="O302" s="58">
        <v>0</v>
      </c>
      <c r="P302" s="58">
        <v>0</v>
      </c>
      <c r="Q302" s="58">
        <v>0</v>
      </c>
      <c r="R302" s="58">
        <v>0</v>
      </c>
      <c r="S302" s="58">
        <v>0</v>
      </c>
      <c r="T302" s="58">
        <v>0</v>
      </c>
      <c r="U302" s="58">
        <v>0</v>
      </c>
      <c r="V302" s="58">
        <v>0</v>
      </c>
      <c r="W302" s="58">
        <v>0</v>
      </c>
      <c r="X302" s="58">
        <v>0</v>
      </c>
      <c r="Y302" s="58">
        <v>0</v>
      </c>
      <c r="Z302" s="58">
        <v>0</v>
      </c>
      <c r="AA302" s="58">
        <v>0</v>
      </c>
      <c r="AB302" s="58">
        <v>144373.76999999999</v>
      </c>
      <c r="AC302" s="58">
        <v>0</v>
      </c>
      <c r="AD302" s="58">
        <v>0</v>
      </c>
      <c r="AE302" s="58">
        <v>0</v>
      </c>
      <c r="AG302" s="75"/>
    </row>
    <row r="303" spans="2:33" s="59" customFormat="1" ht="12" hidden="1" outlineLevel="2">
      <c r="B303" s="53" t="s">
        <v>346</v>
      </c>
      <c r="C303" s="53" t="s">
        <v>179</v>
      </c>
      <c r="D303" s="53" t="s">
        <v>180</v>
      </c>
      <c r="E303" s="61">
        <f t="shared" si="35"/>
        <v>256025.63999999998</v>
      </c>
      <c r="F303" s="58">
        <v>0</v>
      </c>
      <c r="G303" s="58">
        <v>0</v>
      </c>
      <c r="H303" s="58">
        <v>0</v>
      </c>
      <c r="I303" s="58">
        <v>0</v>
      </c>
      <c r="J303" s="58">
        <v>0</v>
      </c>
      <c r="K303" s="58">
        <v>0</v>
      </c>
      <c r="L303" s="58">
        <v>0</v>
      </c>
      <c r="M303" s="58">
        <v>0</v>
      </c>
      <c r="N303" s="58">
        <v>0</v>
      </c>
      <c r="O303" s="58">
        <v>0</v>
      </c>
      <c r="P303" s="58">
        <v>0</v>
      </c>
      <c r="Q303" s="58">
        <v>0</v>
      </c>
      <c r="R303" s="58">
        <v>0</v>
      </c>
      <c r="S303" s="58">
        <v>0</v>
      </c>
      <c r="T303" s="58">
        <v>0</v>
      </c>
      <c r="U303" s="58">
        <v>0</v>
      </c>
      <c r="V303" s="58">
        <v>0</v>
      </c>
      <c r="W303" s="58">
        <v>0</v>
      </c>
      <c r="X303" s="58">
        <v>0</v>
      </c>
      <c r="Y303" s="58">
        <v>0</v>
      </c>
      <c r="Z303" s="58">
        <v>0</v>
      </c>
      <c r="AA303" s="58">
        <v>0</v>
      </c>
      <c r="AB303" s="58">
        <v>224097.65999999997</v>
      </c>
      <c r="AC303" s="58">
        <v>31927.98</v>
      </c>
      <c r="AD303" s="58">
        <v>0</v>
      </c>
      <c r="AE303" s="58">
        <v>0</v>
      </c>
      <c r="AG303" s="75"/>
    </row>
    <row r="304" spans="2:33" s="59" customFormat="1" ht="12" hidden="1" outlineLevel="2">
      <c r="B304" s="53" t="s">
        <v>346</v>
      </c>
      <c r="C304" s="53" t="s">
        <v>247</v>
      </c>
      <c r="D304" s="53" t="s">
        <v>248</v>
      </c>
      <c r="E304" s="61">
        <f t="shared" si="35"/>
        <v>38472.300000000003</v>
      </c>
      <c r="F304" s="58">
        <v>0</v>
      </c>
      <c r="G304" s="58">
        <v>0</v>
      </c>
      <c r="H304" s="58">
        <v>38472.300000000003</v>
      </c>
      <c r="I304" s="58">
        <v>0</v>
      </c>
      <c r="J304" s="58">
        <v>0</v>
      </c>
      <c r="K304" s="58">
        <v>0</v>
      </c>
      <c r="L304" s="58">
        <v>0</v>
      </c>
      <c r="M304" s="58">
        <v>0</v>
      </c>
      <c r="N304" s="58">
        <v>0</v>
      </c>
      <c r="O304" s="58">
        <v>0</v>
      </c>
      <c r="P304" s="58">
        <v>0</v>
      </c>
      <c r="Q304" s="58">
        <v>0</v>
      </c>
      <c r="R304" s="58">
        <v>0</v>
      </c>
      <c r="S304" s="58">
        <v>0</v>
      </c>
      <c r="T304" s="58">
        <v>0</v>
      </c>
      <c r="U304" s="58">
        <v>0</v>
      </c>
      <c r="V304" s="58">
        <v>0</v>
      </c>
      <c r="W304" s="58">
        <v>0</v>
      </c>
      <c r="X304" s="58">
        <v>0</v>
      </c>
      <c r="Y304" s="58">
        <v>0</v>
      </c>
      <c r="Z304" s="58">
        <v>0</v>
      </c>
      <c r="AA304" s="58">
        <v>0</v>
      </c>
      <c r="AB304" s="58">
        <v>0</v>
      </c>
      <c r="AC304" s="58">
        <v>0</v>
      </c>
      <c r="AD304" s="58">
        <v>0</v>
      </c>
      <c r="AE304" s="58">
        <v>0</v>
      </c>
      <c r="AG304" s="75"/>
    </row>
    <row r="305" spans="2:33" s="59" customFormat="1" ht="12" hidden="1" outlineLevel="2">
      <c r="B305" s="53"/>
      <c r="C305" s="59" t="s">
        <v>249</v>
      </c>
      <c r="D305" s="53" t="s">
        <v>250</v>
      </c>
      <c r="E305" s="61">
        <f t="shared" si="35"/>
        <v>81259.22</v>
      </c>
      <c r="F305" s="58">
        <v>0</v>
      </c>
      <c r="G305" s="58">
        <v>0</v>
      </c>
      <c r="H305" s="58">
        <v>0</v>
      </c>
      <c r="I305" s="58">
        <v>0</v>
      </c>
      <c r="J305" s="58">
        <v>0</v>
      </c>
      <c r="K305" s="58">
        <v>0</v>
      </c>
      <c r="L305" s="58">
        <v>0</v>
      </c>
      <c r="M305" s="58">
        <v>0</v>
      </c>
      <c r="N305" s="58">
        <v>0</v>
      </c>
      <c r="O305" s="58">
        <v>0</v>
      </c>
      <c r="P305" s="58">
        <v>0</v>
      </c>
      <c r="Q305" s="58">
        <v>0</v>
      </c>
      <c r="R305" s="58">
        <v>0</v>
      </c>
      <c r="S305" s="58">
        <v>0</v>
      </c>
      <c r="T305" s="58">
        <v>0</v>
      </c>
      <c r="U305" s="58">
        <v>0</v>
      </c>
      <c r="V305" s="58">
        <v>0</v>
      </c>
      <c r="W305" s="58">
        <v>0</v>
      </c>
      <c r="X305" s="58">
        <v>0</v>
      </c>
      <c r="Y305" s="58">
        <v>0</v>
      </c>
      <c r="Z305" s="58">
        <v>0</v>
      </c>
      <c r="AA305" s="58">
        <v>0</v>
      </c>
      <c r="AB305" s="58">
        <v>81259.22</v>
      </c>
      <c r="AC305" s="58">
        <v>0</v>
      </c>
      <c r="AD305" s="58">
        <v>0</v>
      </c>
      <c r="AE305" s="58">
        <v>0</v>
      </c>
      <c r="AG305" s="75"/>
    </row>
    <row r="306" spans="2:33" s="59" customFormat="1" ht="12" hidden="1" outlineLevel="2">
      <c r="B306" s="53"/>
      <c r="C306" s="59" t="s">
        <v>251</v>
      </c>
      <c r="D306" s="53" t="s">
        <v>252</v>
      </c>
      <c r="E306" s="61">
        <f t="shared" si="35"/>
        <v>52.07</v>
      </c>
      <c r="F306" s="58">
        <v>0</v>
      </c>
      <c r="G306" s="58">
        <v>0</v>
      </c>
      <c r="H306" s="58">
        <v>0</v>
      </c>
      <c r="I306" s="58">
        <v>0</v>
      </c>
      <c r="J306" s="58">
        <v>0</v>
      </c>
      <c r="K306" s="58">
        <v>0</v>
      </c>
      <c r="L306" s="58">
        <v>0</v>
      </c>
      <c r="M306" s="58">
        <v>0</v>
      </c>
      <c r="N306" s="58">
        <v>0</v>
      </c>
      <c r="O306" s="58">
        <v>0</v>
      </c>
      <c r="P306" s="58">
        <v>0</v>
      </c>
      <c r="Q306" s="58">
        <v>0</v>
      </c>
      <c r="R306" s="58">
        <v>0</v>
      </c>
      <c r="S306" s="58">
        <v>0</v>
      </c>
      <c r="T306" s="58">
        <v>0</v>
      </c>
      <c r="U306" s="58">
        <v>0</v>
      </c>
      <c r="V306" s="58">
        <v>0</v>
      </c>
      <c r="W306" s="58">
        <v>0</v>
      </c>
      <c r="X306" s="58">
        <v>0</v>
      </c>
      <c r="Y306" s="58">
        <v>52.07</v>
      </c>
      <c r="Z306" s="58">
        <v>0</v>
      </c>
      <c r="AA306" s="58">
        <v>0</v>
      </c>
      <c r="AB306" s="58">
        <v>0</v>
      </c>
      <c r="AC306" s="58">
        <v>0</v>
      </c>
      <c r="AD306" s="58">
        <v>0</v>
      </c>
      <c r="AE306" s="58">
        <v>0</v>
      </c>
      <c r="AG306" s="75"/>
    </row>
    <row r="307" spans="2:33" s="59" customFormat="1" ht="12" hidden="1" outlineLevel="2">
      <c r="B307" s="53" t="s">
        <v>346</v>
      </c>
      <c r="C307" s="53" t="s">
        <v>253</v>
      </c>
      <c r="D307" s="53" t="s">
        <v>254</v>
      </c>
      <c r="E307" s="61">
        <f t="shared" si="35"/>
        <v>423788.55</v>
      </c>
      <c r="F307" s="58">
        <v>42772.45</v>
      </c>
      <c r="G307" s="58">
        <v>33989.11</v>
      </c>
      <c r="H307" s="58">
        <v>0</v>
      </c>
      <c r="I307" s="58">
        <v>0</v>
      </c>
      <c r="J307" s="58">
        <v>0</v>
      </c>
      <c r="K307" s="58">
        <v>0</v>
      </c>
      <c r="L307" s="58">
        <v>0</v>
      </c>
      <c r="M307" s="58">
        <v>0</v>
      </c>
      <c r="N307" s="58">
        <v>101646.17</v>
      </c>
      <c r="O307" s="58">
        <v>0</v>
      </c>
      <c r="P307" s="58">
        <v>0</v>
      </c>
      <c r="Q307" s="58">
        <v>0</v>
      </c>
      <c r="R307" s="58">
        <v>0</v>
      </c>
      <c r="S307" s="58">
        <v>0</v>
      </c>
      <c r="T307" s="58">
        <v>0</v>
      </c>
      <c r="U307" s="58">
        <v>0</v>
      </c>
      <c r="V307" s="58">
        <v>0</v>
      </c>
      <c r="W307" s="58">
        <v>0</v>
      </c>
      <c r="X307" s="58">
        <v>0</v>
      </c>
      <c r="Y307" s="58">
        <v>0</v>
      </c>
      <c r="Z307" s="58">
        <v>0</v>
      </c>
      <c r="AA307" s="58">
        <v>0</v>
      </c>
      <c r="AB307" s="58">
        <v>209398.44</v>
      </c>
      <c r="AC307" s="58">
        <v>35982.379999999997</v>
      </c>
      <c r="AD307" s="58">
        <v>0</v>
      </c>
      <c r="AE307" s="58">
        <v>0</v>
      </c>
      <c r="AG307" s="75"/>
    </row>
    <row r="308" spans="2:33" s="59" customFormat="1" ht="12" hidden="1" outlineLevel="2">
      <c r="B308" s="53"/>
      <c r="C308" s="59" t="s">
        <v>255</v>
      </c>
      <c r="D308" s="53" t="s">
        <v>256</v>
      </c>
      <c r="E308" s="61">
        <f t="shared" si="35"/>
        <v>3461.31</v>
      </c>
      <c r="F308" s="58">
        <v>0</v>
      </c>
      <c r="G308" s="58">
        <v>0</v>
      </c>
      <c r="H308" s="58">
        <v>0</v>
      </c>
      <c r="I308" s="58">
        <v>0</v>
      </c>
      <c r="J308" s="58">
        <v>0</v>
      </c>
      <c r="K308" s="58">
        <v>0</v>
      </c>
      <c r="L308" s="58">
        <v>0</v>
      </c>
      <c r="M308" s="58">
        <v>0</v>
      </c>
      <c r="N308" s="58">
        <v>0</v>
      </c>
      <c r="O308" s="58">
        <v>0</v>
      </c>
      <c r="P308" s="58">
        <v>0</v>
      </c>
      <c r="Q308" s="58">
        <v>0</v>
      </c>
      <c r="R308" s="58">
        <v>0</v>
      </c>
      <c r="S308" s="58">
        <v>0</v>
      </c>
      <c r="T308" s="58">
        <v>0</v>
      </c>
      <c r="U308" s="58">
        <v>0</v>
      </c>
      <c r="V308" s="58">
        <v>0</v>
      </c>
      <c r="W308" s="58">
        <v>0</v>
      </c>
      <c r="X308" s="58">
        <v>0</v>
      </c>
      <c r="Y308" s="58">
        <v>0</v>
      </c>
      <c r="Z308" s="58">
        <v>0</v>
      </c>
      <c r="AA308" s="58">
        <v>0</v>
      </c>
      <c r="AB308" s="58">
        <v>3461.31</v>
      </c>
      <c r="AC308" s="58">
        <v>0</v>
      </c>
      <c r="AD308" s="58">
        <v>0</v>
      </c>
      <c r="AE308" s="58">
        <v>0</v>
      </c>
      <c r="AG308" s="75"/>
    </row>
    <row r="309" spans="2:33" s="59" customFormat="1" ht="12" hidden="1" outlineLevel="2">
      <c r="B309" s="53" t="s">
        <v>346</v>
      </c>
      <c r="C309" s="53" t="s">
        <v>257</v>
      </c>
      <c r="D309" s="53" t="s">
        <v>258</v>
      </c>
      <c r="E309" s="61">
        <f t="shared" si="35"/>
        <v>4672.6000000000004</v>
      </c>
      <c r="F309" s="58">
        <v>0</v>
      </c>
      <c r="G309" s="58">
        <v>0</v>
      </c>
      <c r="H309" s="58">
        <v>0</v>
      </c>
      <c r="I309" s="58">
        <v>0</v>
      </c>
      <c r="J309" s="58">
        <v>0</v>
      </c>
      <c r="K309" s="58">
        <v>0</v>
      </c>
      <c r="L309" s="58">
        <v>0</v>
      </c>
      <c r="M309" s="58">
        <v>0</v>
      </c>
      <c r="N309" s="58">
        <v>0</v>
      </c>
      <c r="O309" s="58">
        <v>0</v>
      </c>
      <c r="P309" s="58">
        <v>0</v>
      </c>
      <c r="Q309" s="58">
        <v>0</v>
      </c>
      <c r="R309" s="58">
        <v>0</v>
      </c>
      <c r="S309" s="58">
        <v>0</v>
      </c>
      <c r="T309" s="58">
        <v>0</v>
      </c>
      <c r="U309" s="58">
        <v>0</v>
      </c>
      <c r="V309" s="58">
        <v>0</v>
      </c>
      <c r="W309" s="58">
        <v>0</v>
      </c>
      <c r="X309" s="58">
        <v>0</v>
      </c>
      <c r="Y309" s="58">
        <v>4672.6000000000004</v>
      </c>
      <c r="Z309" s="58">
        <v>0</v>
      </c>
      <c r="AA309" s="58">
        <v>0</v>
      </c>
      <c r="AB309" s="58">
        <v>0</v>
      </c>
      <c r="AC309" s="58">
        <v>0</v>
      </c>
      <c r="AD309" s="58">
        <v>0</v>
      </c>
      <c r="AE309" s="58">
        <v>0</v>
      </c>
      <c r="AG309" s="75"/>
    </row>
    <row r="310" spans="2:33" s="59" customFormat="1" ht="12" hidden="1" outlineLevel="2">
      <c r="B310" s="53" t="s">
        <v>346</v>
      </c>
      <c r="C310" s="53" t="s">
        <v>259</v>
      </c>
      <c r="D310" s="53" t="s">
        <v>260</v>
      </c>
      <c r="E310" s="61">
        <f t="shared" si="35"/>
        <v>50047.59</v>
      </c>
      <c r="F310" s="58">
        <v>0</v>
      </c>
      <c r="G310" s="58">
        <v>0</v>
      </c>
      <c r="H310" s="58">
        <v>0</v>
      </c>
      <c r="I310" s="58">
        <v>0</v>
      </c>
      <c r="J310" s="58">
        <v>0</v>
      </c>
      <c r="K310" s="58">
        <v>0</v>
      </c>
      <c r="L310" s="58">
        <v>0</v>
      </c>
      <c r="M310" s="58">
        <v>0</v>
      </c>
      <c r="N310" s="58">
        <v>0</v>
      </c>
      <c r="O310" s="58">
        <v>0</v>
      </c>
      <c r="P310" s="58">
        <v>12626.59</v>
      </c>
      <c r="Q310" s="58">
        <v>0</v>
      </c>
      <c r="R310" s="58">
        <v>0</v>
      </c>
      <c r="S310" s="58">
        <v>0</v>
      </c>
      <c r="T310" s="58">
        <v>0</v>
      </c>
      <c r="U310" s="58">
        <v>0</v>
      </c>
      <c r="V310" s="58">
        <v>0</v>
      </c>
      <c r="W310" s="58">
        <v>0</v>
      </c>
      <c r="X310" s="58">
        <v>0</v>
      </c>
      <c r="Y310" s="58">
        <v>37421</v>
      </c>
      <c r="Z310" s="58">
        <v>0</v>
      </c>
      <c r="AA310" s="58">
        <v>0</v>
      </c>
      <c r="AB310" s="58">
        <v>0</v>
      </c>
      <c r="AC310" s="58">
        <v>0</v>
      </c>
      <c r="AD310" s="58">
        <v>0</v>
      </c>
      <c r="AE310" s="58">
        <v>0</v>
      </c>
      <c r="AG310" s="75"/>
    </row>
    <row r="311" spans="2:33" s="59" customFormat="1" ht="12" hidden="1" outlineLevel="2">
      <c r="B311" s="53" t="s">
        <v>346</v>
      </c>
      <c r="C311" s="53" t="s">
        <v>261</v>
      </c>
      <c r="D311" s="53" t="s">
        <v>262</v>
      </c>
      <c r="E311" s="61">
        <f t="shared" si="35"/>
        <v>5227404.16</v>
      </c>
      <c r="F311" s="58">
        <v>0</v>
      </c>
      <c r="G311" s="58">
        <v>0</v>
      </c>
      <c r="H311" s="58">
        <v>0</v>
      </c>
      <c r="I311" s="58">
        <v>0</v>
      </c>
      <c r="J311" s="58">
        <v>0</v>
      </c>
      <c r="K311" s="58">
        <v>0</v>
      </c>
      <c r="L311" s="58">
        <v>0</v>
      </c>
      <c r="M311" s="58">
        <v>0</v>
      </c>
      <c r="N311" s="58">
        <v>0</v>
      </c>
      <c r="O311" s="58">
        <v>0</v>
      </c>
      <c r="P311" s="58">
        <v>684557.59</v>
      </c>
      <c r="Q311" s="58">
        <v>0</v>
      </c>
      <c r="R311" s="58">
        <v>0</v>
      </c>
      <c r="S311" s="58">
        <v>0</v>
      </c>
      <c r="T311" s="58">
        <v>0</v>
      </c>
      <c r="U311" s="58">
        <v>0</v>
      </c>
      <c r="V311" s="58">
        <v>0</v>
      </c>
      <c r="W311" s="58">
        <v>0</v>
      </c>
      <c r="X311" s="58">
        <v>3872809.35</v>
      </c>
      <c r="Y311" s="58">
        <v>0</v>
      </c>
      <c r="Z311" s="58">
        <v>0</v>
      </c>
      <c r="AA311" s="58">
        <v>670037.22</v>
      </c>
      <c r="AB311" s="58">
        <v>0</v>
      </c>
      <c r="AC311" s="58">
        <v>0</v>
      </c>
      <c r="AD311" s="58">
        <v>0</v>
      </c>
      <c r="AE311" s="58">
        <v>0</v>
      </c>
      <c r="AG311" s="75"/>
    </row>
    <row r="312" spans="2:33" s="59" customFormat="1" ht="12" hidden="1" outlineLevel="2">
      <c r="B312" s="53" t="s">
        <v>346</v>
      </c>
      <c r="C312" s="53" t="s">
        <v>263</v>
      </c>
      <c r="D312" s="53" t="s">
        <v>264</v>
      </c>
      <c r="E312" s="61">
        <f t="shared" si="35"/>
        <v>91906.57</v>
      </c>
      <c r="F312" s="58">
        <v>0</v>
      </c>
      <c r="G312" s="58">
        <v>0</v>
      </c>
      <c r="H312" s="58">
        <v>0</v>
      </c>
      <c r="I312" s="58">
        <v>0</v>
      </c>
      <c r="J312" s="58">
        <v>0</v>
      </c>
      <c r="K312" s="58">
        <v>0</v>
      </c>
      <c r="L312" s="58">
        <v>0</v>
      </c>
      <c r="M312" s="58">
        <v>0</v>
      </c>
      <c r="N312" s="58">
        <v>0</v>
      </c>
      <c r="O312" s="58">
        <v>0</v>
      </c>
      <c r="P312" s="58">
        <v>0</v>
      </c>
      <c r="Q312" s="58">
        <v>0</v>
      </c>
      <c r="R312" s="58">
        <v>0</v>
      </c>
      <c r="S312" s="58">
        <v>0</v>
      </c>
      <c r="T312" s="58">
        <v>0</v>
      </c>
      <c r="U312" s="58">
        <v>0</v>
      </c>
      <c r="V312" s="58">
        <v>0</v>
      </c>
      <c r="W312" s="58">
        <v>0</v>
      </c>
      <c r="X312" s="58">
        <v>0</v>
      </c>
      <c r="Y312" s="58">
        <v>91906.57</v>
      </c>
      <c r="Z312" s="58">
        <v>0</v>
      </c>
      <c r="AA312" s="58">
        <v>0</v>
      </c>
      <c r="AB312" s="58">
        <v>0</v>
      </c>
      <c r="AC312" s="58">
        <v>0</v>
      </c>
      <c r="AD312" s="58">
        <v>0</v>
      </c>
      <c r="AE312" s="58">
        <v>0</v>
      </c>
      <c r="AG312" s="75"/>
    </row>
    <row r="313" spans="2:33" s="59" customFormat="1" ht="12" hidden="1" outlineLevel="2">
      <c r="B313" s="53" t="s">
        <v>346</v>
      </c>
      <c r="C313" s="53" t="s">
        <v>265</v>
      </c>
      <c r="D313" s="53" t="s">
        <v>266</v>
      </c>
      <c r="E313" s="61">
        <f t="shared" si="35"/>
        <v>1496939.34</v>
      </c>
      <c r="F313" s="58">
        <v>0</v>
      </c>
      <c r="G313" s="58">
        <v>0</v>
      </c>
      <c r="H313" s="58">
        <v>0</v>
      </c>
      <c r="I313" s="58">
        <v>0</v>
      </c>
      <c r="J313" s="58">
        <v>0</v>
      </c>
      <c r="K313" s="58">
        <v>0</v>
      </c>
      <c r="L313" s="58">
        <v>0</v>
      </c>
      <c r="M313" s="58">
        <v>0</v>
      </c>
      <c r="N313" s="58">
        <v>1345670.24</v>
      </c>
      <c r="O313" s="58">
        <v>0</v>
      </c>
      <c r="P313" s="58">
        <v>0</v>
      </c>
      <c r="Q313" s="58">
        <v>0</v>
      </c>
      <c r="R313" s="58">
        <v>0</v>
      </c>
      <c r="S313" s="58">
        <v>0</v>
      </c>
      <c r="T313" s="58">
        <v>0</v>
      </c>
      <c r="U313" s="58">
        <v>0</v>
      </c>
      <c r="V313" s="58">
        <v>0</v>
      </c>
      <c r="W313" s="58">
        <v>0</v>
      </c>
      <c r="X313" s="58">
        <v>0</v>
      </c>
      <c r="Y313" s="58">
        <v>0</v>
      </c>
      <c r="Z313" s="58">
        <v>0</v>
      </c>
      <c r="AA313" s="58">
        <v>0</v>
      </c>
      <c r="AB313" s="58">
        <v>151269.1</v>
      </c>
      <c r="AC313" s="58">
        <v>0</v>
      </c>
      <c r="AD313" s="58">
        <v>0</v>
      </c>
      <c r="AE313" s="58">
        <v>0</v>
      </c>
      <c r="AG313" s="75"/>
    </row>
    <row r="314" spans="2:33" s="59" customFormat="1" ht="12" hidden="1" outlineLevel="2">
      <c r="B314" s="53" t="s">
        <v>346</v>
      </c>
      <c r="C314" s="53" t="s">
        <v>267</v>
      </c>
      <c r="D314" s="53" t="s">
        <v>268</v>
      </c>
      <c r="E314" s="61">
        <f t="shared" si="35"/>
        <v>317507.47000000003</v>
      </c>
      <c r="F314" s="58">
        <v>0</v>
      </c>
      <c r="G314" s="58">
        <v>0</v>
      </c>
      <c r="H314" s="58">
        <v>0</v>
      </c>
      <c r="I314" s="58">
        <v>0</v>
      </c>
      <c r="J314" s="58">
        <v>0</v>
      </c>
      <c r="K314" s="58">
        <v>0</v>
      </c>
      <c r="L314" s="58">
        <v>0</v>
      </c>
      <c r="M314" s="58">
        <v>0</v>
      </c>
      <c r="N314" s="58">
        <v>0</v>
      </c>
      <c r="O314" s="58">
        <v>0</v>
      </c>
      <c r="P314" s="58">
        <v>0</v>
      </c>
      <c r="Q314" s="58">
        <v>0</v>
      </c>
      <c r="R314" s="58">
        <v>0</v>
      </c>
      <c r="S314" s="58">
        <v>34982.82</v>
      </c>
      <c r="T314" s="58">
        <v>0</v>
      </c>
      <c r="U314" s="58">
        <v>0</v>
      </c>
      <c r="V314" s="58">
        <v>0</v>
      </c>
      <c r="W314" s="58">
        <v>0</v>
      </c>
      <c r="X314" s="58">
        <v>0</v>
      </c>
      <c r="Y314" s="58">
        <v>0</v>
      </c>
      <c r="Z314" s="58">
        <v>0</v>
      </c>
      <c r="AA314" s="58">
        <v>0</v>
      </c>
      <c r="AB314" s="58">
        <v>0</v>
      </c>
      <c r="AC314" s="58">
        <v>0</v>
      </c>
      <c r="AD314" s="58">
        <v>0</v>
      </c>
      <c r="AE314" s="58">
        <v>282524.65000000002</v>
      </c>
      <c r="AG314" s="75"/>
    </row>
    <row r="315" spans="2:33" s="59" customFormat="1" ht="12" hidden="1" outlineLevel="2">
      <c r="B315" s="53" t="s">
        <v>346</v>
      </c>
      <c r="C315" s="53" t="s">
        <v>269</v>
      </c>
      <c r="D315" s="53" t="s">
        <v>270</v>
      </c>
      <c r="E315" s="61">
        <f t="shared" si="35"/>
        <v>583581.09000000008</v>
      </c>
      <c r="F315" s="58">
        <v>0</v>
      </c>
      <c r="G315" s="58">
        <v>0</v>
      </c>
      <c r="H315" s="58">
        <v>0</v>
      </c>
      <c r="I315" s="58">
        <v>0</v>
      </c>
      <c r="J315" s="58">
        <v>0</v>
      </c>
      <c r="K315" s="58">
        <v>0</v>
      </c>
      <c r="L315" s="58">
        <v>0</v>
      </c>
      <c r="M315" s="58">
        <v>0</v>
      </c>
      <c r="N315" s="58">
        <v>85893.83</v>
      </c>
      <c r="O315" s="58">
        <v>0</v>
      </c>
      <c r="P315" s="58">
        <v>151238.29999999999</v>
      </c>
      <c r="Q315" s="58">
        <v>0</v>
      </c>
      <c r="R315" s="58">
        <v>0</v>
      </c>
      <c r="S315" s="58">
        <v>2232.94</v>
      </c>
      <c r="T315" s="58">
        <v>0</v>
      </c>
      <c r="U315" s="58">
        <v>0</v>
      </c>
      <c r="V315" s="58">
        <v>0</v>
      </c>
      <c r="W315" s="58">
        <v>0</v>
      </c>
      <c r="X315" s="58">
        <v>247200.57</v>
      </c>
      <c r="Y315" s="58">
        <v>12397.83</v>
      </c>
      <c r="Z315" s="58">
        <v>0</v>
      </c>
      <c r="AA315" s="58">
        <v>42768.34</v>
      </c>
      <c r="AB315" s="58">
        <v>41849.279999999999</v>
      </c>
      <c r="AC315" s="58">
        <v>0</v>
      </c>
      <c r="AD315" s="58">
        <v>0</v>
      </c>
      <c r="AE315" s="58">
        <v>0</v>
      </c>
      <c r="AG315" s="75"/>
    </row>
    <row r="316" spans="2:33" s="59" customFormat="1" ht="12" hidden="1" outlineLevel="2">
      <c r="B316" s="53" t="s">
        <v>346</v>
      </c>
      <c r="C316" s="53" t="s">
        <v>271</v>
      </c>
      <c r="D316" s="53" t="s">
        <v>272</v>
      </c>
      <c r="E316" s="61">
        <f t="shared" si="35"/>
        <v>87994.240000000005</v>
      </c>
      <c r="F316" s="58">
        <v>0</v>
      </c>
      <c r="G316" s="58">
        <v>0</v>
      </c>
      <c r="H316" s="58">
        <v>0</v>
      </c>
      <c r="I316" s="58">
        <v>87994.240000000005</v>
      </c>
      <c r="J316" s="58">
        <v>0</v>
      </c>
      <c r="K316" s="58">
        <v>0</v>
      </c>
      <c r="L316" s="58">
        <v>0</v>
      </c>
      <c r="M316" s="58">
        <v>0</v>
      </c>
      <c r="N316" s="58">
        <v>0</v>
      </c>
      <c r="O316" s="58">
        <v>0</v>
      </c>
      <c r="P316" s="58">
        <v>0</v>
      </c>
      <c r="Q316" s="58">
        <v>0</v>
      </c>
      <c r="R316" s="58">
        <v>0</v>
      </c>
      <c r="S316" s="58">
        <v>0</v>
      </c>
      <c r="T316" s="58">
        <v>0</v>
      </c>
      <c r="U316" s="58">
        <v>0</v>
      </c>
      <c r="V316" s="58">
        <v>0</v>
      </c>
      <c r="W316" s="58">
        <v>0</v>
      </c>
      <c r="X316" s="58">
        <v>0</v>
      </c>
      <c r="Y316" s="58">
        <v>0</v>
      </c>
      <c r="Z316" s="58">
        <v>0</v>
      </c>
      <c r="AA316" s="58">
        <v>0</v>
      </c>
      <c r="AB316" s="58">
        <v>0</v>
      </c>
      <c r="AC316" s="58">
        <v>0</v>
      </c>
      <c r="AD316" s="58">
        <v>0</v>
      </c>
      <c r="AE316" s="58">
        <v>0</v>
      </c>
      <c r="AG316" s="75"/>
    </row>
    <row r="317" spans="2:33" s="59" customFormat="1" ht="12" hidden="1" outlineLevel="2">
      <c r="B317" s="53" t="s">
        <v>346</v>
      </c>
      <c r="C317" s="53" t="s">
        <v>273</v>
      </c>
      <c r="D317" s="53" t="s">
        <v>274</v>
      </c>
      <c r="E317" s="61">
        <f t="shared" si="35"/>
        <v>6382.6</v>
      </c>
      <c r="F317" s="58">
        <v>0</v>
      </c>
      <c r="G317" s="58">
        <v>0</v>
      </c>
      <c r="H317" s="58">
        <v>0</v>
      </c>
      <c r="I317" s="58">
        <v>0</v>
      </c>
      <c r="J317" s="58">
        <v>0</v>
      </c>
      <c r="K317" s="58">
        <v>0</v>
      </c>
      <c r="L317" s="58">
        <v>0</v>
      </c>
      <c r="M317" s="58">
        <v>0</v>
      </c>
      <c r="N317" s="58">
        <v>0</v>
      </c>
      <c r="O317" s="58">
        <v>0</v>
      </c>
      <c r="P317" s="58">
        <v>0</v>
      </c>
      <c r="Q317" s="58">
        <v>0</v>
      </c>
      <c r="R317" s="58">
        <v>0</v>
      </c>
      <c r="S317" s="58">
        <v>0</v>
      </c>
      <c r="T317" s="58">
        <v>0</v>
      </c>
      <c r="U317" s="58">
        <v>0</v>
      </c>
      <c r="V317" s="58">
        <v>0</v>
      </c>
      <c r="W317" s="58">
        <v>6382.6</v>
      </c>
      <c r="X317" s="58">
        <v>0</v>
      </c>
      <c r="Y317" s="58">
        <v>0</v>
      </c>
      <c r="Z317" s="58">
        <v>0</v>
      </c>
      <c r="AA317" s="58">
        <v>0</v>
      </c>
      <c r="AB317" s="58">
        <v>0</v>
      </c>
      <c r="AC317" s="58">
        <v>0</v>
      </c>
      <c r="AD317" s="58">
        <v>0</v>
      </c>
      <c r="AE317" s="58">
        <v>0</v>
      </c>
      <c r="AG317" s="75"/>
    </row>
    <row r="318" spans="2:33" s="59" customFormat="1" ht="12" hidden="1" outlineLevel="2">
      <c r="B318" s="53" t="s">
        <v>346</v>
      </c>
      <c r="C318" s="53" t="s">
        <v>275</v>
      </c>
      <c r="D318" s="53" t="s">
        <v>276</v>
      </c>
      <c r="E318" s="61">
        <f t="shared" si="35"/>
        <v>17487.239999999998</v>
      </c>
      <c r="F318" s="58">
        <v>0</v>
      </c>
      <c r="G318" s="58">
        <v>0</v>
      </c>
      <c r="H318" s="58">
        <v>17487.239999999998</v>
      </c>
      <c r="I318" s="58">
        <v>0</v>
      </c>
      <c r="J318" s="58">
        <v>0</v>
      </c>
      <c r="K318" s="58">
        <v>0</v>
      </c>
      <c r="L318" s="58">
        <v>0</v>
      </c>
      <c r="M318" s="58">
        <v>0</v>
      </c>
      <c r="N318" s="58">
        <v>0</v>
      </c>
      <c r="O318" s="58">
        <v>0</v>
      </c>
      <c r="P318" s="58">
        <v>0</v>
      </c>
      <c r="Q318" s="58">
        <v>0</v>
      </c>
      <c r="R318" s="58">
        <v>0</v>
      </c>
      <c r="S318" s="58">
        <v>0</v>
      </c>
      <c r="T318" s="58">
        <v>0</v>
      </c>
      <c r="U318" s="58">
        <v>0</v>
      </c>
      <c r="V318" s="58">
        <v>0</v>
      </c>
      <c r="W318" s="58">
        <v>0</v>
      </c>
      <c r="X318" s="58">
        <v>0</v>
      </c>
      <c r="Y318" s="58">
        <v>0</v>
      </c>
      <c r="Z318" s="58">
        <v>0</v>
      </c>
      <c r="AA318" s="58">
        <v>0</v>
      </c>
      <c r="AB318" s="58">
        <v>0</v>
      </c>
      <c r="AC318" s="58">
        <v>0</v>
      </c>
      <c r="AD318" s="58">
        <v>0</v>
      </c>
      <c r="AE318" s="58">
        <v>0</v>
      </c>
      <c r="AG318" s="75"/>
    </row>
    <row r="319" spans="2:33" s="59" customFormat="1" ht="12" hidden="1" outlineLevel="2">
      <c r="B319" s="53" t="s">
        <v>346</v>
      </c>
      <c r="C319" s="53" t="s">
        <v>277</v>
      </c>
      <c r="D319" s="53" t="s">
        <v>278</v>
      </c>
      <c r="E319" s="61">
        <f t="shared" ref="E319:E346" si="36">SUM(F319:AE319)</f>
        <v>20647.919999999998</v>
      </c>
      <c r="F319" s="58">
        <v>0</v>
      </c>
      <c r="G319" s="58">
        <v>0</v>
      </c>
      <c r="H319" s="58">
        <v>0</v>
      </c>
      <c r="I319" s="58">
        <v>0</v>
      </c>
      <c r="J319" s="58">
        <v>0</v>
      </c>
      <c r="K319" s="58">
        <v>0</v>
      </c>
      <c r="L319" s="58">
        <v>0</v>
      </c>
      <c r="M319" s="58">
        <v>0</v>
      </c>
      <c r="N319" s="58">
        <v>0</v>
      </c>
      <c r="O319" s="58">
        <v>0</v>
      </c>
      <c r="P319" s="58">
        <v>0</v>
      </c>
      <c r="Q319" s="58">
        <v>0</v>
      </c>
      <c r="R319" s="58">
        <v>0</v>
      </c>
      <c r="S319" s="58">
        <v>0</v>
      </c>
      <c r="T319" s="58">
        <v>0</v>
      </c>
      <c r="U319" s="58">
        <v>0</v>
      </c>
      <c r="V319" s="58">
        <v>0</v>
      </c>
      <c r="W319" s="58">
        <v>0</v>
      </c>
      <c r="X319" s="58">
        <v>0</v>
      </c>
      <c r="Y319" s="58">
        <v>0</v>
      </c>
      <c r="Z319" s="58">
        <v>20647.919999999998</v>
      </c>
      <c r="AA319" s="58">
        <v>0</v>
      </c>
      <c r="AB319" s="58">
        <v>0</v>
      </c>
      <c r="AC319" s="58">
        <v>0</v>
      </c>
      <c r="AD319" s="58">
        <v>0</v>
      </c>
      <c r="AE319" s="58">
        <v>0</v>
      </c>
      <c r="AG319" s="75"/>
    </row>
    <row r="320" spans="2:33" s="59" customFormat="1" ht="12" hidden="1" outlineLevel="2">
      <c r="B320" s="53" t="s">
        <v>346</v>
      </c>
      <c r="C320" s="53" t="s">
        <v>280</v>
      </c>
      <c r="D320" s="53" t="s">
        <v>281</v>
      </c>
      <c r="E320" s="61">
        <f t="shared" si="36"/>
        <v>831309.63</v>
      </c>
      <c r="F320" s="58">
        <v>0</v>
      </c>
      <c r="G320" s="58">
        <v>0</v>
      </c>
      <c r="H320" s="58">
        <v>831309.63</v>
      </c>
      <c r="I320" s="58">
        <v>0</v>
      </c>
      <c r="J320" s="58">
        <v>0</v>
      </c>
      <c r="K320" s="58">
        <v>0</v>
      </c>
      <c r="L320" s="58">
        <v>0</v>
      </c>
      <c r="M320" s="58">
        <v>0</v>
      </c>
      <c r="N320" s="58">
        <v>0</v>
      </c>
      <c r="O320" s="58">
        <v>0</v>
      </c>
      <c r="P320" s="58">
        <v>0</v>
      </c>
      <c r="Q320" s="58">
        <v>0</v>
      </c>
      <c r="R320" s="58">
        <v>0</v>
      </c>
      <c r="S320" s="58">
        <v>0</v>
      </c>
      <c r="T320" s="58">
        <v>0</v>
      </c>
      <c r="U320" s="58">
        <v>0</v>
      </c>
      <c r="V320" s="58">
        <v>0</v>
      </c>
      <c r="W320" s="58">
        <v>0</v>
      </c>
      <c r="X320" s="58">
        <v>0</v>
      </c>
      <c r="Y320" s="58">
        <v>0</v>
      </c>
      <c r="Z320" s="58">
        <v>0</v>
      </c>
      <c r="AA320" s="58">
        <v>0</v>
      </c>
      <c r="AB320" s="58">
        <v>0</v>
      </c>
      <c r="AC320" s="58">
        <v>0</v>
      </c>
      <c r="AD320" s="58">
        <v>0</v>
      </c>
      <c r="AE320" s="58">
        <v>0</v>
      </c>
      <c r="AG320" s="75"/>
    </row>
    <row r="321" spans="2:33" s="59" customFormat="1" ht="12" hidden="1" outlineLevel="2">
      <c r="B321" s="53" t="s">
        <v>346</v>
      </c>
      <c r="C321" s="53" t="s">
        <v>284</v>
      </c>
      <c r="D321" s="53" t="s">
        <v>285</v>
      </c>
      <c r="E321" s="61">
        <f t="shared" si="36"/>
        <v>475167.51999999996</v>
      </c>
      <c r="F321" s="58">
        <v>0</v>
      </c>
      <c r="G321" s="58">
        <v>0</v>
      </c>
      <c r="H321" s="58">
        <v>0</v>
      </c>
      <c r="I321" s="58">
        <v>0</v>
      </c>
      <c r="J321" s="58">
        <v>0</v>
      </c>
      <c r="K321" s="58">
        <v>0</v>
      </c>
      <c r="L321" s="58">
        <v>0</v>
      </c>
      <c r="M321" s="58">
        <v>0</v>
      </c>
      <c r="N321" s="58">
        <v>446219.1</v>
      </c>
      <c r="O321" s="58">
        <v>0</v>
      </c>
      <c r="P321" s="58">
        <v>0</v>
      </c>
      <c r="Q321" s="58">
        <v>0</v>
      </c>
      <c r="R321" s="58">
        <v>0</v>
      </c>
      <c r="S321" s="58">
        <v>0</v>
      </c>
      <c r="T321" s="58">
        <v>0</v>
      </c>
      <c r="U321" s="58">
        <v>0</v>
      </c>
      <c r="V321" s="58">
        <v>0</v>
      </c>
      <c r="W321" s="58">
        <v>0</v>
      </c>
      <c r="X321" s="58">
        <v>0</v>
      </c>
      <c r="Y321" s="58">
        <v>0</v>
      </c>
      <c r="Z321" s="58">
        <v>0</v>
      </c>
      <c r="AA321" s="58">
        <v>0</v>
      </c>
      <c r="AB321" s="58">
        <v>28948.42</v>
      </c>
      <c r="AC321" s="58">
        <v>0</v>
      </c>
      <c r="AD321" s="58">
        <v>0</v>
      </c>
      <c r="AE321" s="58">
        <v>0</v>
      </c>
      <c r="AG321" s="75"/>
    </row>
    <row r="322" spans="2:33" s="59" customFormat="1" ht="12" hidden="1" outlineLevel="2">
      <c r="B322" s="53" t="s">
        <v>346</v>
      </c>
      <c r="C322" s="53" t="s">
        <v>287</v>
      </c>
      <c r="D322" s="53" t="s">
        <v>288</v>
      </c>
      <c r="E322" s="61">
        <f t="shared" si="36"/>
        <v>57920.520000000004</v>
      </c>
      <c r="F322" s="58">
        <v>0</v>
      </c>
      <c r="G322" s="58">
        <v>0</v>
      </c>
      <c r="H322" s="58">
        <v>0</v>
      </c>
      <c r="I322" s="58">
        <v>57920.520000000004</v>
      </c>
      <c r="J322" s="58">
        <v>0</v>
      </c>
      <c r="K322" s="58">
        <v>0</v>
      </c>
      <c r="L322" s="58">
        <v>0</v>
      </c>
      <c r="M322" s="58">
        <v>0</v>
      </c>
      <c r="N322" s="58">
        <v>0</v>
      </c>
      <c r="O322" s="58">
        <v>0</v>
      </c>
      <c r="P322" s="58">
        <v>0</v>
      </c>
      <c r="Q322" s="58">
        <v>0</v>
      </c>
      <c r="R322" s="58">
        <v>0</v>
      </c>
      <c r="S322" s="58">
        <v>0</v>
      </c>
      <c r="T322" s="58">
        <v>0</v>
      </c>
      <c r="U322" s="58">
        <v>0</v>
      </c>
      <c r="V322" s="58">
        <v>0</v>
      </c>
      <c r="W322" s="58">
        <v>0</v>
      </c>
      <c r="X322" s="58">
        <v>0</v>
      </c>
      <c r="Y322" s="58">
        <v>0</v>
      </c>
      <c r="Z322" s="58">
        <v>0</v>
      </c>
      <c r="AA322" s="58">
        <v>0</v>
      </c>
      <c r="AB322" s="58">
        <v>0</v>
      </c>
      <c r="AC322" s="58">
        <v>0</v>
      </c>
      <c r="AD322" s="58">
        <v>0</v>
      </c>
      <c r="AE322" s="58">
        <v>0</v>
      </c>
      <c r="AG322" s="75"/>
    </row>
    <row r="323" spans="2:33" s="59" customFormat="1" ht="12" hidden="1" outlineLevel="2">
      <c r="B323" s="53" t="s">
        <v>346</v>
      </c>
      <c r="C323" s="53" t="s">
        <v>289</v>
      </c>
      <c r="D323" s="53" t="s">
        <v>290</v>
      </c>
      <c r="E323" s="61">
        <f t="shared" si="36"/>
        <v>34191.599999999999</v>
      </c>
      <c r="F323" s="58">
        <v>0</v>
      </c>
      <c r="G323" s="58">
        <v>0</v>
      </c>
      <c r="H323" s="58">
        <v>0</v>
      </c>
      <c r="I323" s="58">
        <v>0</v>
      </c>
      <c r="J323" s="58">
        <v>0</v>
      </c>
      <c r="K323" s="58">
        <v>0</v>
      </c>
      <c r="L323" s="58">
        <v>0</v>
      </c>
      <c r="M323" s="58">
        <v>0</v>
      </c>
      <c r="N323" s="58">
        <v>0</v>
      </c>
      <c r="O323" s="58">
        <v>0</v>
      </c>
      <c r="P323" s="58">
        <v>0</v>
      </c>
      <c r="Q323" s="58">
        <v>0</v>
      </c>
      <c r="R323" s="58">
        <v>0</v>
      </c>
      <c r="S323" s="58">
        <v>0</v>
      </c>
      <c r="T323" s="58">
        <v>0</v>
      </c>
      <c r="U323" s="58">
        <v>0</v>
      </c>
      <c r="V323" s="58">
        <v>0</v>
      </c>
      <c r="W323" s="58">
        <v>0</v>
      </c>
      <c r="X323" s="58">
        <v>0</v>
      </c>
      <c r="Y323" s="58">
        <v>34191.599999999999</v>
      </c>
      <c r="Z323" s="58">
        <v>0</v>
      </c>
      <c r="AA323" s="58">
        <v>0</v>
      </c>
      <c r="AB323" s="58">
        <v>0</v>
      </c>
      <c r="AC323" s="58">
        <v>0</v>
      </c>
      <c r="AD323" s="58">
        <v>0</v>
      </c>
      <c r="AE323" s="58">
        <v>0</v>
      </c>
      <c r="AG323" s="75"/>
    </row>
    <row r="324" spans="2:33" s="59" customFormat="1" ht="12" hidden="1" outlineLevel="2">
      <c r="B324" s="53" t="s">
        <v>346</v>
      </c>
      <c r="C324" s="53" t="s">
        <v>291</v>
      </c>
      <c r="D324" s="53" t="s">
        <v>279</v>
      </c>
      <c r="E324" s="61">
        <f t="shared" si="36"/>
        <v>537126.62</v>
      </c>
      <c r="F324" s="58">
        <v>0</v>
      </c>
      <c r="G324" s="58">
        <v>307328.64000000001</v>
      </c>
      <c r="H324" s="58">
        <v>0</v>
      </c>
      <c r="I324" s="58">
        <v>0</v>
      </c>
      <c r="J324" s="58">
        <v>0</v>
      </c>
      <c r="K324" s="58">
        <v>0</v>
      </c>
      <c r="L324" s="58">
        <v>0</v>
      </c>
      <c r="M324" s="58">
        <v>0</v>
      </c>
      <c r="N324" s="58">
        <v>0</v>
      </c>
      <c r="O324" s="58">
        <v>0</v>
      </c>
      <c r="P324" s="58">
        <v>0</v>
      </c>
      <c r="Q324" s="58">
        <v>0</v>
      </c>
      <c r="R324" s="58">
        <v>0</v>
      </c>
      <c r="S324" s="58">
        <v>0</v>
      </c>
      <c r="T324" s="58">
        <v>0</v>
      </c>
      <c r="U324" s="58">
        <v>0</v>
      </c>
      <c r="V324" s="58">
        <v>0</v>
      </c>
      <c r="W324" s="58">
        <v>0</v>
      </c>
      <c r="X324" s="58">
        <v>0</v>
      </c>
      <c r="Y324" s="58">
        <v>0</v>
      </c>
      <c r="Z324" s="58">
        <v>0</v>
      </c>
      <c r="AA324" s="58">
        <v>0</v>
      </c>
      <c r="AB324" s="58">
        <v>229797.97999999998</v>
      </c>
      <c r="AC324" s="58">
        <v>0</v>
      </c>
      <c r="AD324" s="58">
        <v>0</v>
      </c>
      <c r="AE324" s="58">
        <v>0</v>
      </c>
      <c r="AG324" s="75"/>
    </row>
    <row r="325" spans="2:33" s="59" customFormat="1" ht="12" hidden="1" outlineLevel="2">
      <c r="B325" s="53" t="s">
        <v>346</v>
      </c>
      <c r="C325" s="53" t="s">
        <v>292</v>
      </c>
      <c r="D325" s="53" t="s">
        <v>282</v>
      </c>
      <c r="E325" s="61">
        <f t="shared" si="36"/>
        <v>490520.69</v>
      </c>
      <c r="F325" s="58">
        <v>0</v>
      </c>
      <c r="G325" s="58">
        <v>0</v>
      </c>
      <c r="H325" s="58">
        <v>0</v>
      </c>
      <c r="I325" s="58">
        <v>0</v>
      </c>
      <c r="J325" s="58">
        <v>490520.69</v>
      </c>
      <c r="K325" s="58">
        <v>0</v>
      </c>
      <c r="L325" s="58">
        <v>0</v>
      </c>
      <c r="M325" s="58">
        <v>0</v>
      </c>
      <c r="N325" s="58">
        <v>0</v>
      </c>
      <c r="O325" s="58">
        <v>0</v>
      </c>
      <c r="P325" s="58">
        <v>0</v>
      </c>
      <c r="Q325" s="58">
        <v>0</v>
      </c>
      <c r="R325" s="58">
        <v>0</v>
      </c>
      <c r="S325" s="58">
        <v>0</v>
      </c>
      <c r="T325" s="58">
        <v>0</v>
      </c>
      <c r="U325" s="58">
        <v>0</v>
      </c>
      <c r="V325" s="58">
        <v>0</v>
      </c>
      <c r="W325" s="58">
        <v>0</v>
      </c>
      <c r="X325" s="58">
        <v>0</v>
      </c>
      <c r="Y325" s="58">
        <v>0</v>
      </c>
      <c r="Z325" s="58">
        <v>0</v>
      </c>
      <c r="AA325" s="58">
        <v>0</v>
      </c>
      <c r="AB325" s="58">
        <v>0</v>
      </c>
      <c r="AC325" s="58">
        <v>0</v>
      </c>
      <c r="AD325" s="58">
        <v>0</v>
      </c>
      <c r="AE325" s="58">
        <v>0</v>
      </c>
      <c r="AG325" s="75"/>
    </row>
    <row r="326" spans="2:33" s="59" customFormat="1" ht="12" hidden="1" outlineLevel="2">
      <c r="B326" s="53" t="s">
        <v>346</v>
      </c>
      <c r="C326" s="53" t="s">
        <v>293</v>
      </c>
      <c r="D326" s="53" t="s">
        <v>283</v>
      </c>
      <c r="E326" s="61">
        <f t="shared" si="36"/>
        <v>484602.52999999997</v>
      </c>
      <c r="F326" s="58">
        <v>0</v>
      </c>
      <c r="G326" s="58">
        <v>0</v>
      </c>
      <c r="H326" s="58">
        <v>0</v>
      </c>
      <c r="I326" s="58">
        <v>0</v>
      </c>
      <c r="J326" s="58">
        <v>484602.52999999997</v>
      </c>
      <c r="K326" s="58">
        <v>0</v>
      </c>
      <c r="L326" s="58">
        <v>0</v>
      </c>
      <c r="M326" s="58">
        <v>0</v>
      </c>
      <c r="N326" s="58">
        <v>0</v>
      </c>
      <c r="O326" s="58">
        <v>0</v>
      </c>
      <c r="P326" s="58">
        <v>0</v>
      </c>
      <c r="Q326" s="58">
        <v>0</v>
      </c>
      <c r="R326" s="58">
        <v>0</v>
      </c>
      <c r="S326" s="58">
        <v>0</v>
      </c>
      <c r="T326" s="58">
        <v>0</v>
      </c>
      <c r="U326" s="58">
        <v>0</v>
      </c>
      <c r="V326" s="58">
        <v>0</v>
      </c>
      <c r="W326" s="58">
        <v>0</v>
      </c>
      <c r="X326" s="58">
        <v>0</v>
      </c>
      <c r="Y326" s="58">
        <v>0</v>
      </c>
      <c r="Z326" s="58">
        <v>0</v>
      </c>
      <c r="AA326" s="58">
        <v>0</v>
      </c>
      <c r="AB326" s="58">
        <v>0</v>
      </c>
      <c r="AC326" s="58">
        <v>0</v>
      </c>
      <c r="AD326" s="58">
        <v>0</v>
      </c>
      <c r="AE326" s="58">
        <v>0</v>
      </c>
      <c r="AG326" s="75"/>
    </row>
    <row r="327" spans="2:33" s="59" customFormat="1" ht="12" hidden="1" outlineLevel="2">
      <c r="B327" s="53" t="s">
        <v>346</v>
      </c>
      <c r="C327" s="53" t="s">
        <v>294</v>
      </c>
      <c r="D327" s="53" t="s">
        <v>295</v>
      </c>
      <c r="E327" s="61">
        <f t="shared" si="36"/>
        <v>44545.26</v>
      </c>
      <c r="F327" s="58">
        <v>0</v>
      </c>
      <c r="G327" s="58">
        <v>0</v>
      </c>
      <c r="H327" s="58">
        <v>0</v>
      </c>
      <c r="I327" s="58">
        <v>44545.26</v>
      </c>
      <c r="J327" s="58">
        <v>0</v>
      </c>
      <c r="K327" s="58">
        <v>0</v>
      </c>
      <c r="L327" s="58">
        <v>0</v>
      </c>
      <c r="M327" s="58">
        <v>0</v>
      </c>
      <c r="N327" s="58">
        <v>0</v>
      </c>
      <c r="O327" s="58">
        <v>0</v>
      </c>
      <c r="P327" s="58">
        <v>0</v>
      </c>
      <c r="Q327" s="58">
        <v>0</v>
      </c>
      <c r="R327" s="58">
        <v>0</v>
      </c>
      <c r="S327" s="58">
        <v>0</v>
      </c>
      <c r="T327" s="58">
        <v>0</v>
      </c>
      <c r="U327" s="58">
        <v>0</v>
      </c>
      <c r="V327" s="58">
        <v>0</v>
      </c>
      <c r="W327" s="58">
        <v>0</v>
      </c>
      <c r="X327" s="58">
        <v>0</v>
      </c>
      <c r="Y327" s="58">
        <v>0</v>
      </c>
      <c r="Z327" s="58">
        <v>0</v>
      </c>
      <c r="AA327" s="58">
        <v>0</v>
      </c>
      <c r="AB327" s="58">
        <v>0</v>
      </c>
      <c r="AC327" s="58">
        <v>0</v>
      </c>
      <c r="AD327" s="58">
        <v>0</v>
      </c>
      <c r="AE327" s="58">
        <v>0</v>
      </c>
      <c r="AG327" s="75"/>
    </row>
    <row r="328" spans="2:33" s="59" customFormat="1" ht="12" hidden="1" outlineLevel="2">
      <c r="B328" s="53" t="s">
        <v>346</v>
      </c>
      <c r="C328" s="53" t="s">
        <v>296</v>
      </c>
      <c r="D328" s="53" t="s">
        <v>297</v>
      </c>
      <c r="E328" s="61">
        <f t="shared" si="36"/>
        <v>39166.43</v>
      </c>
      <c r="F328" s="58">
        <v>0</v>
      </c>
      <c r="G328" s="58">
        <v>0</v>
      </c>
      <c r="H328" s="58">
        <v>0</v>
      </c>
      <c r="I328" s="58">
        <v>0</v>
      </c>
      <c r="J328" s="58">
        <v>0</v>
      </c>
      <c r="K328" s="58">
        <v>0</v>
      </c>
      <c r="L328" s="58">
        <v>0</v>
      </c>
      <c r="M328" s="58">
        <v>0</v>
      </c>
      <c r="N328" s="58">
        <v>0</v>
      </c>
      <c r="O328" s="58">
        <v>0</v>
      </c>
      <c r="P328" s="58">
        <v>0</v>
      </c>
      <c r="Q328" s="58">
        <v>0</v>
      </c>
      <c r="R328" s="58">
        <v>0</v>
      </c>
      <c r="S328" s="58">
        <v>0</v>
      </c>
      <c r="T328" s="58">
        <v>0</v>
      </c>
      <c r="U328" s="58">
        <v>0</v>
      </c>
      <c r="V328" s="58">
        <v>0</v>
      </c>
      <c r="W328" s="58">
        <v>0</v>
      </c>
      <c r="X328" s="58">
        <v>0</v>
      </c>
      <c r="Y328" s="58">
        <v>0</v>
      </c>
      <c r="Z328" s="58">
        <v>21722.15</v>
      </c>
      <c r="AA328" s="58">
        <v>0</v>
      </c>
      <c r="AB328" s="58">
        <v>0</v>
      </c>
      <c r="AC328" s="58">
        <v>0</v>
      </c>
      <c r="AD328" s="58">
        <v>0</v>
      </c>
      <c r="AE328" s="58">
        <v>17444.28</v>
      </c>
      <c r="AG328" s="75"/>
    </row>
    <row r="329" spans="2:33" s="59" customFormat="1" ht="12" hidden="1" outlineLevel="2">
      <c r="B329" s="53" t="s">
        <v>346</v>
      </c>
      <c r="C329" s="53" t="s">
        <v>298</v>
      </c>
      <c r="D329" s="53" t="s">
        <v>299</v>
      </c>
      <c r="E329" s="61">
        <f t="shared" si="36"/>
        <v>8821.92</v>
      </c>
      <c r="F329" s="58">
        <v>0</v>
      </c>
      <c r="G329" s="58">
        <v>0</v>
      </c>
      <c r="H329" s="58">
        <v>0</v>
      </c>
      <c r="I329" s="58">
        <v>0</v>
      </c>
      <c r="J329" s="58">
        <v>0</v>
      </c>
      <c r="K329" s="58">
        <v>0</v>
      </c>
      <c r="L329" s="58">
        <v>0</v>
      </c>
      <c r="M329" s="58">
        <v>0</v>
      </c>
      <c r="N329" s="58">
        <v>0</v>
      </c>
      <c r="O329" s="58">
        <v>0</v>
      </c>
      <c r="P329" s="58">
        <v>0</v>
      </c>
      <c r="Q329" s="58">
        <v>0</v>
      </c>
      <c r="R329" s="58">
        <v>0</v>
      </c>
      <c r="S329" s="58">
        <v>0</v>
      </c>
      <c r="T329" s="58">
        <v>0</v>
      </c>
      <c r="U329" s="58">
        <v>0</v>
      </c>
      <c r="V329" s="58">
        <v>0</v>
      </c>
      <c r="W329" s="58">
        <v>0</v>
      </c>
      <c r="X329" s="58">
        <v>0</v>
      </c>
      <c r="Y329" s="58">
        <v>8821.92</v>
      </c>
      <c r="Z329" s="58">
        <v>0</v>
      </c>
      <c r="AA329" s="58">
        <v>0</v>
      </c>
      <c r="AB329" s="58">
        <v>0</v>
      </c>
      <c r="AC329" s="58">
        <v>0</v>
      </c>
      <c r="AD329" s="58">
        <v>0</v>
      </c>
      <c r="AE329" s="58">
        <v>0</v>
      </c>
      <c r="AG329" s="75"/>
    </row>
    <row r="330" spans="2:33" s="59" customFormat="1" ht="12" hidden="1" outlineLevel="2">
      <c r="B330" s="53" t="s">
        <v>346</v>
      </c>
      <c r="C330" s="53" t="s">
        <v>300</v>
      </c>
      <c r="D330" s="53" t="s">
        <v>301</v>
      </c>
      <c r="E330" s="61">
        <f t="shared" si="36"/>
        <v>6831.82</v>
      </c>
      <c r="F330" s="58">
        <v>0</v>
      </c>
      <c r="G330" s="58">
        <v>0</v>
      </c>
      <c r="H330" s="58">
        <v>0</v>
      </c>
      <c r="I330" s="58">
        <v>0</v>
      </c>
      <c r="J330" s="58">
        <v>0</v>
      </c>
      <c r="K330" s="58">
        <v>4932.24</v>
      </c>
      <c r="L330" s="58">
        <v>0</v>
      </c>
      <c r="M330" s="58">
        <v>0</v>
      </c>
      <c r="N330" s="58">
        <v>0</v>
      </c>
      <c r="O330" s="58">
        <v>0</v>
      </c>
      <c r="P330" s="58">
        <v>330.71</v>
      </c>
      <c r="Q330" s="58">
        <v>0</v>
      </c>
      <c r="R330" s="58">
        <v>0</v>
      </c>
      <c r="S330" s="58">
        <v>0</v>
      </c>
      <c r="T330" s="58">
        <v>0</v>
      </c>
      <c r="U330" s="58">
        <v>0</v>
      </c>
      <c r="V330" s="58">
        <v>0</v>
      </c>
      <c r="W330" s="58">
        <v>0</v>
      </c>
      <c r="X330" s="58">
        <v>1568.87</v>
      </c>
      <c r="Y330" s="58">
        <v>0</v>
      </c>
      <c r="Z330" s="58">
        <v>0</v>
      </c>
      <c r="AA330" s="58">
        <v>0</v>
      </c>
      <c r="AB330" s="58">
        <v>0</v>
      </c>
      <c r="AC330" s="58">
        <v>0</v>
      </c>
      <c r="AD330" s="58">
        <v>0</v>
      </c>
      <c r="AE330" s="58">
        <v>0</v>
      </c>
      <c r="AG330" s="75"/>
    </row>
    <row r="331" spans="2:33" s="59" customFormat="1" ht="12" hidden="1" outlineLevel="2">
      <c r="B331" s="53" t="s">
        <v>346</v>
      </c>
      <c r="C331" s="53" t="s">
        <v>303</v>
      </c>
      <c r="D331" s="53" t="s">
        <v>286</v>
      </c>
      <c r="E331" s="61">
        <f t="shared" si="36"/>
        <v>25039.22</v>
      </c>
      <c r="F331" s="58">
        <v>2557.6600000000003</v>
      </c>
      <c r="G331" s="58">
        <v>1983.05</v>
      </c>
      <c r="H331" s="58">
        <v>1519.7</v>
      </c>
      <c r="I331" s="58">
        <v>0</v>
      </c>
      <c r="J331" s="58">
        <v>0</v>
      </c>
      <c r="K331" s="58">
        <v>0</v>
      </c>
      <c r="L331" s="58">
        <v>0</v>
      </c>
      <c r="M331" s="58">
        <v>0</v>
      </c>
      <c r="N331" s="58">
        <v>5892.68</v>
      </c>
      <c r="O331" s="58">
        <v>0</v>
      </c>
      <c r="P331" s="58">
        <v>0</v>
      </c>
      <c r="Q331" s="58">
        <v>0</v>
      </c>
      <c r="R331" s="58">
        <v>0</v>
      </c>
      <c r="S331" s="58">
        <v>31.06</v>
      </c>
      <c r="T331" s="58">
        <v>0</v>
      </c>
      <c r="U331" s="58">
        <v>0</v>
      </c>
      <c r="V331" s="58">
        <v>0</v>
      </c>
      <c r="W331" s="58">
        <v>0</v>
      </c>
      <c r="X331" s="58">
        <v>0</v>
      </c>
      <c r="Y331" s="58">
        <v>266.29000000000002</v>
      </c>
      <c r="Z331" s="58">
        <v>701.21</v>
      </c>
      <c r="AA331" s="58">
        <v>0</v>
      </c>
      <c r="AB331" s="58">
        <v>9442.3100000000013</v>
      </c>
      <c r="AC331" s="58">
        <v>2124.75</v>
      </c>
      <c r="AD331" s="58">
        <v>0</v>
      </c>
      <c r="AE331" s="58">
        <v>520.51</v>
      </c>
      <c r="AG331" s="75"/>
    </row>
    <row r="332" spans="2:33" s="59" customFormat="1" ht="12" hidden="1" outlineLevel="2">
      <c r="B332" s="53" t="s">
        <v>346</v>
      </c>
      <c r="C332" s="53" t="s">
        <v>304</v>
      </c>
      <c r="D332" s="53" t="s">
        <v>302</v>
      </c>
      <c r="E332" s="61">
        <f t="shared" si="36"/>
        <v>485825.45</v>
      </c>
      <c r="F332" s="58">
        <v>0</v>
      </c>
      <c r="G332" s="58">
        <v>0</v>
      </c>
      <c r="H332" s="58">
        <v>0</v>
      </c>
      <c r="I332" s="58">
        <v>4193.17</v>
      </c>
      <c r="J332" s="58">
        <v>27551.64</v>
      </c>
      <c r="K332" s="58">
        <v>1074.46</v>
      </c>
      <c r="L332" s="58">
        <v>102050.46</v>
      </c>
      <c r="M332" s="58">
        <v>0</v>
      </c>
      <c r="N332" s="58">
        <v>0</v>
      </c>
      <c r="O332" s="58">
        <v>6395.15</v>
      </c>
      <c r="P332" s="58">
        <v>26755.370000000003</v>
      </c>
      <c r="Q332" s="58">
        <v>7338.2199999999993</v>
      </c>
      <c r="R332" s="58">
        <v>8707.85</v>
      </c>
      <c r="S332" s="58">
        <v>0</v>
      </c>
      <c r="T332" s="58">
        <v>86987.200000000012</v>
      </c>
      <c r="U332" s="58">
        <v>102541.83</v>
      </c>
      <c r="V332" s="58">
        <v>6839.89</v>
      </c>
      <c r="W332" s="58">
        <v>50389.130000000012</v>
      </c>
      <c r="X332" s="58">
        <v>30119.06</v>
      </c>
      <c r="Y332" s="58">
        <v>9111.5999999999985</v>
      </c>
      <c r="Z332" s="58">
        <v>0</v>
      </c>
      <c r="AA332" s="58">
        <v>13222.66</v>
      </c>
      <c r="AB332" s="58">
        <v>0</v>
      </c>
      <c r="AC332" s="58">
        <v>0</v>
      </c>
      <c r="AD332" s="58">
        <v>2547.7600000000002</v>
      </c>
      <c r="AE332" s="58">
        <v>0</v>
      </c>
      <c r="AG332" s="75"/>
    </row>
    <row r="333" spans="2:33" s="59" customFormat="1" ht="12" hidden="1" outlineLevel="2">
      <c r="B333" s="53" t="s">
        <v>346</v>
      </c>
      <c r="C333" s="53" t="s">
        <v>305</v>
      </c>
      <c r="D333" s="53" t="s">
        <v>306</v>
      </c>
      <c r="E333" s="61">
        <f t="shared" si="36"/>
        <v>55861.520000000004</v>
      </c>
      <c r="F333" s="58">
        <v>0</v>
      </c>
      <c r="G333" s="58">
        <v>0</v>
      </c>
      <c r="H333" s="58">
        <v>0</v>
      </c>
      <c r="I333" s="58">
        <v>0</v>
      </c>
      <c r="J333" s="58">
        <v>0</v>
      </c>
      <c r="K333" s="58">
        <v>0.19</v>
      </c>
      <c r="L333" s="58">
        <v>0</v>
      </c>
      <c r="M333" s="58">
        <v>0</v>
      </c>
      <c r="N333" s="58">
        <v>0</v>
      </c>
      <c r="O333" s="58">
        <v>5166.95</v>
      </c>
      <c r="P333" s="58">
        <v>26022.400000000001</v>
      </c>
      <c r="Q333" s="58">
        <v>6337.4400000000005</v>
      </c>
      <c r="R333" s="58">
        <v>0</v>
      </c>
      <c r="S333" s="58">
        <v>0</v>
      </c>
      <c r="T333" s="58">
        <v>0</v>
      </c>
      <c r="U333" s="58">
        <v>0</v>
      </c>
      <c r="V333" s="58">
        <v>6033.63</v>
      </c>
      <c r="W333" s="58">
        <v>0</v>
      </c>
      <c r="X333" s="58">
        <v>12300.91</v>
      </c>
      <c r="Y333" s="58">
        <v>0</v>
      </c>
      <c r="Z333" s="58">
        <v>0</v>
      </c>
      <c r="AA333" s="58">
        <v>0</v>
      </c>
      <c r="AB333" s="58">
        <v>0</v>
      </c>
      <c r="AC333" s="58">
        <v>0</v>
      </c>
      <c r="AD333" s="58">
        <v>0</v>
      </c>
      <c r="AE333" s="58">
        <v>0</v>
      </c>
      <c r="AG333" s="75"/>
    </row>
    <row r="334" spans="2:33" s="59" customFormat="1" ht="12" hidden="1" outlineLevel="2">
      <c r="B334" s="53" t="s">
        <v>346</v>
      </c>
      <c r="C334" s="53" t="s">
        <v>307</v>
      </c>
      <c r="D334" s="53" t="s">
        <v>308</v>
      </c>
      <c r="E334" s="61">
        <f t="shared" si="36"/>
        <v>651463.8899999999</v>
      </c>
      <c r="F334" s="58">
        <v>0</v>
      </c>
      <c r="G334" s="58">
        <v>0</v>
      </c>
      <c r="H334" s="58">
        <v>0</v>
      </c>
      <c r="I334" s="58">
        <v>0</v>
      </c>
      <c r="J334" s="58">
        <v>162724.77999999997</v>
      </c>
      <c r="K334" s="58">
        <v>0</v>
      </c>
      <c r="L334" s="58">
        <v>0</v>
      </c>
      <c r="M334" s="58">
        <v>0</v>
      </c>
      <c r="N334" s="58">
        <v>0</v>
      </c>
      <c r="O334" s="58">
        <v>0</v>
      </c>
      <c r="P334" s="58">
        <v>0</v>
      </c>
      <c r="Q334" s="58">
        <v>0</v>
      </c>
      <c r="R334" s="58">
        <v>51429.650000000009</v>
      </c>
      <c r="S334" s="58">
        <v>0</v>
      </c>
      <c r="T334" s="58">
        <v>130136.03</v>
      </c>
      <c r="U334" s="58">
        <v>263163.86</v>
      </c>
      <c r="V334" s="58">
        <v>0</v>
      </c>
      <c r="W334" s="58">
        <v>0</v>
      </c>
      <c r="X334" s="58">
        <v>0</v>
      </c>
      <c r="Y334" s="58">
        <v>0</v>
      </c>
      <c r="Z334" s="58">
        <v>0</v>
      </c>
      <c r="AA334" s="58">
        <v>44009.57</v>
      </c>
      <c r="AB334" s="58">
        <v>0</v>
      </c>
      <c r="AC334" s="58">
        <v>0</v>
      </c>
      <c r="AD334" s="58">
        <v>0</v>
      </c>
      <c r="AE334" s="58">
        <v>0</v>
      </c>
      <c r="AG334" s="75"/>
    </row>
    <row r="335" spans="2:33" s="59" customFormat="1" ht="12" hidden="1" outlineLevel="2">
      <c r="B335" s="53" t="s">
        <v>346</v>
      </c>
      <c r="C335" s="53" t="s">
        <v>309</v>
      </c>
      <c r="D335" s="53" t="s">
        <v>310</v>
      </c>
      <c r="E335" s="61">
        <f t="shared" si="36"/>
        <v>150968.70000000001</v>
      </c>
      <c r="F335" s="58">
        <v>0</v>
      </c>
      <c r="G335" s="58">
        <v>0</v>
      </c>
      <c r="H335" s="58">
        <v>0</v>
      </c>
      <c r="I335" s="58">
        <v>150968.70000000001</v>
      </c>
      <c r="J335" s="58">
        <v>0</v>
      </c>
      <c r="K335" s="58">
        <v>0</v>
      </c>
      <c r="L335" s="58">
        <v>0</v>
      </c>
      <c r="M335" s="58">
        <v>0</v>
      </c>
      <c r="N335" s="58">
        <v>0</v>
      </c>
      <c r="O335" s="58">
        <v>0</v>
      </c>
      <c r="P335" s="58">
        <v>0</v>
      </c>
      <c r="Q335" s="58">
        <v>0</v>
      </c>
      <c r="R335" s="58">
        <v>0</v>
      </c>
      <c r="S335" s="58">
        <v>0</v>
      </c>
      <c r="T335" s="58">
        <v>0</v>
      </c>
      <c r="U335" s="58">
        <v>0</v>
      </c>
      <c r="V335" s="58">
        <v>0</v>
      </c>
      <c r="W335" s="58">
        <v>0</v>
      </c>
      <c r="X335" s="58">
        <v>0</v>
      </c>
      <c r="Y335" s="58">
        <v>0</v>
      </c>
      <c r="Z335" s="58">
        <v>0</v>
      </c>
      <c r="AA335" s="58">
        <v>0</v>
      </c>
      <c r="AB335" s="58">
        <v>0</v>
      </c>
      <c r="AC335" s="58">
        <v>0</v>
      </c>
      <c r="AD335" s="58">
        <v>0</v>
      </c>
      <c r="AE335" s="58">
        <v>0</v>
      </c>
      <c r="AG335" s="75"/>
    </row>
    <row r="336" spans="2:33" s="59" customFormat="1" ht="12" hidden="1" outlineLevel="2">
      <c r="B336" s="53" t="s">
        <v>346</v>
      </c>
      <c r="C336" s="53" t="s">
        <v>311</v>
      </c>
      <c r="D336" s="53" t="s">
        <v>312</v>
      </c>
      <c r="E336" s="61">
        <f t="shared" si="36"/>
        <v>1253187.75</v>
      </c>
      <c r="F336" s="58">
        <v>0</v>
      </c>
      <c r="G336" s="58">
        <v>0</v>
      </c>
      <c r="H336" s="58">
        <v>0</v>
      </c>
      <c r="I336" s="58">
        <v>0</v>
      </c>
      <c r="J336" s="58">
        <v>220332.93</v>
      </c>
      <c r="K336" s="58">
        <v>0</v>
      </c>
      <c r="L336" s="58">
        <v>400323.03999999992</v>
      </c>
      <c r="M336" s="58">
        <v>0</v>
      </c>
      <c r="N336" s="58">
        <v>0</v>
      </c>
      <c r="O336" s="58">
        <v>0</v>
      </c>
      <c r="P336" s="58">
        <v>0</v>
      </c>
      <c r="Q336" s="58">
        <v>0</v>
      </c>
      <c r="R336" s="58">
        <v>103195.5</v>
      </c>
      <c r="S336" s="58">
        <v>0</v>
      </c>
      <c r="T336" s="58">
        <v>104554.57000000002</v>
      </c>
      <c r="U336" s="58">
        <v>844.61</v>
      </c>
      <c r="V336" s="58">
        <v>0</v>
      </c>
      <c r="W336" s="58">
        <v>184468.01</v>
      </c>
      <c r="X336" s="58">
        <v>0</v>
      </c>
      <c r="Y336" s="58">
        <v>89964.06</v>
      </c>
      <c r="Z336" s="58">
        <v>0</v>
      </c>
      <c r="AA336" s="58">
        <v>149505.03</v>
      </c>
      <c r="AB336" s="58">
        <v>0</v>
      </c>
      <c r="AC336" s="58">
        <v>0</v>
      </c>
      <c r="AD336" s="58">
        <v>0</v>
      </c>
      <c r="AE336" s="58">
        <v>0</v>
      </c>
      <c r="AG336" s="75"/>
    </row>
    <row r="337" spans="1:33" s="59" customFormat="1" ht="12" hidden="1" outlineLevel="2">
      <c r="B337" s="53" t="s">
        <v>346</v>
      </c>
      <c r="C337" s="53" t="s">
        <v>313</v>
      </c>
      <c r="D337" s="53" t="s">
        <v>314</v>
      </c>
      <c r="E337" s="61">
        <f t="shared" si="36"/>
        <v>1666237.7200000002</v>
      </c>
      <c r="F337" s="58">
        <v>0</v>
      </c>
      <c r="G337" s="58">
        <v>0</v>
      </c>
      <c r="H337" s="58">
        <v>0</v>
      </c>
      <c r="I337" s="58">
        <v>0</v>
      </c>
      <c r="J337" s="58">
        <v>29882.439999999995</v>
      </c>
      <c r="K337" s="58">
        <v>0</v>
      </c>
      <c r="L337" s="58">
        <v>251106.67</v>
      </c>
      <c r="M337" s="58">
        <v>0</v>
      </c>
      <c r="N337" s="58">
        <v>0</v>
      </c>
      <c r="O337" s="58">
        <v>0</v>
      </c>
      <c r="P337" s="58">
        <v>0</v>
      </c>
      <c r="Q337" s="58">
        <v>0</v>
      </c>
      <c r="R337" s="58">
        <v>0</v>
      </c>
      <c r="S337" s="58">
        <v>0</v>
      </c>
      <c r="T337" s="58">
        <v>580308.26000000013</v>
      </c>
      <c r="U337" s="58">
        <v>804940.35</v>
      </c>
      <c r="V337" s="58">
        <v>0</v>
      </c>
      <c r="W337" s="58">
        <v>0</v>
      </c>
      <c r="X337" s="58">
        <v>0</v>
      </c>
      <c r="Y337" s="58">
        <v>0</v>
      </c>
      <c r="Z337" s="58">
        <v>0</v>
      </c>
      <c r="AA337" s="58">
        <v>0</v>
      </c>
      <c r="AB337" s="58">
        <v>0</v>
      </c>
      <c r="AC337" s="58">
        <v>0</v>
      </c>
      <c r="AD337" s="58">
        <v>0</v>
      </c>
      <c r="AE337" s="58">
        <v>0</v>
      </c>
      <c r="AG337" s="75"/>
    </row>
    <row r="338" spans="1:33" s="59" customFormat="1" ht="12" hidden="1" outlineLevel="2">
      <c r="B338" s="53" t="s">
        <v>346</v>
      </c>
      <c r="C338" s="53" t="s">
        <v>315</v>
      </c>
      <c r="D338" s="53" t="s">
        <v>316</v>
      </c>
      <c r="E338" s="61">
        <f t="shared" si="36"/>
        <v>5056856.3</v>
      </c>
      <c r="F338" s="58">
        <v>0</v>
      </c>
      <c r="G338" s="58">
        <v>0</v>
      </c>
      <c r="H338" s="58">
        <v>0</v>
      </c>
      <c r="I338" s="58">
        <v>0</v>
      </c>
      <c r="J338" s="58">
        <v>438486.25</v>
      </c>
      <c r="K338" s="58">
        <v>0</v>
      </c>
      <c r="L338" s="58">
        <v>1170046.8</v>
      </c>
      <c r="M338" s="58">
        <v>0</v>
      </c>
      <c r="N338" s="58">
        <v>0</v>
      </c>
      <c r="O338" s="58">
        <v>0</v>
      </c>
      <c r="P338" s="58">
        <v>0</v>
      </c>
      <c r="Q338" s="58">
        <v>0</v>
      </c>
      <c r="R338" s="58">
        <v>178774.16</v>
      </c>
      <c r="S338" s="58">
        <v>0</v>
      </c>
      <c r="T338" s="58">
        <v>1282001.0100000002</v>
      </c>
      <c r="U338" s="58">
        <v>1528284.53</v>
      </c>
      <c r="V338" s="58">
        <v>0</v>
      </c>
      <c r="W338" s="58">
        <v>44291.51</v>
      </c>
      <c r="X338" s="58">
        <v>0</v>
      </c>
      <c r="Y338" s="58">
        <v>155898.12</v>
      </c>
      <c r="Z338" s="58">
        <v>0</v>
      </c>
      <c r="AA338" s="58">
        <v>259073.91999999998</v>
      </c>
      <c r="AB338" s="58">
        <v>0</v>
      </c>
      <c r="AC338" s="58">
        <v>0</v>
      </c>
      <c r="AD338" s="58">
        <v>0</v>
      </c>
      <c r="AE338" s="58">
        <v>0</v>
      </c>
      <c r="AG338" s="75"/>
    </row>
    <row r="339" spans="1:33" s="59" customFormat="1" ht="12" hidden="1" outlineLevel="2">
      <c r="B339" s="53" t="s">
        <v>346</v>
      </c>
      <c r="C339" s="53" t="s">
        <v>319</v>
      </c>
      <c r="D339" s="53" t="s">
        <v>320</v>
      </c>
      <c r="E339" s="61">
        <f t="shared" si="36"/>
        <v>2648301.8599999994</v>
      </c>
      <c r="F339" s="58">
        <v>0</v>
      </c>
      <c r="G339" s="58">
        <v>0</v>
      </c>
      <c r="H339" s="58">
        <v>0</v>
      </c>
      <c r="I339" s="58">
        <v>0</v>
      </c>
      <c r="J339" s="58">
        <v>0</v>
      </c>
      <c r="K339" s="58">
        <v>154906.22</v>
      </c>
      <c r="L339" s="58">
        <v>334763.57999999996</v>
      </c>
      <c r="M339" s="58">
        <v>0</v>
      </c>
      <c r="N339" s="58">
        <v>0</v>
      </c>
      <c r="O339" s="58">
        <v>91756.36</v>
      </c>
      <c r="P339" s="58">
        <v>611062.91999999993</v>
      </c>
      <c r="Q339" s="58">
        <v>105336.15</v>
      </c>
      <c r="R339" s="58">
        <v>0</v>
      </c>
      <c r="S339" s="58">
        <v>0</v>
      </c>
      <c r="T339" s="58">
        <v>0</v>
      </c>
      <c r="U339" s="58">
        <v>0</v>
      </c>
      <c r="V339" s="58">
        <v>134077.91</v>
      </c>
      <c r="W339" s="58">
        <v>535608.9</v>
      </c>
      <c r="X339" s="58">
        <v>640044.03</v>
      </c>
      <c r="Y339" s="58">
        <v>0</v>
      </c>
      <c r="Z339" s="58">
        <v>0</v>
      </c>
      <c r="AA339" s="58">
        <v>0</v>
      </c>
      <c r="AB339" s="58">
        <v>0</v>
      </c>
      <c r="AC339" s="58">
        <v>0</v>
      </c>
      <c r="AD339" s="58">
        <v>40745.79</v>
      </c>
      <c r="AE339" s="58">
        <v>0</v>
      </c>
      <c r="AG339" s="75"/>
    </row>
    <row r="340" spans="1:33" s="59" customFormat="1" ht="12" hidden="1" outlineLevel="2">
      <c r="B340" s="53" t="s">
        <v>346</v>
      </c>
      <c r="C340" s="53" t="s">
        <v>321</v>
      </c>
      <c r="D340" s="53" t="s">
        <v>322</v>
      </c>
      <c r="E340" s="61">
        <f t="shared" si="36"/>
        <v>89845.86</v>
      </c>
      <c r="F340" s="58">
        <v>0</v>
      </c>
      <c r="G340" s="58">
        <v>0</v>
      </c>
      <c r="H340" s="58">
        <v>0</v>
      </c>
      <c r="I340" s="58">
        <v>0</v>
      </c>
      <c r="J340" s="58">
        <v>0</v>
      </c>
      <c r="K340" s="58">
        <v>0</v>
      </c>
      <c r="L340" s="58">
        <v>0</v>
      </c>
      <c r="M340" s="58">
        <v>0</v>
      </c>
      <c r="N340" s="58">
        <v>0</v>
      </c>
      <c r="O340" s="58">
        <v>0</v>
      </c>
      <c r="P340" s="58">
        <v>0</v>
      </c>
      <c r="Q340" s="58">
        <v>0</v>
      </c>
      <c r="R340" s="58">
        <v>0</v>
      </c>
      <c r="S340" s="58">
        <v>0</v>
      </c>
      <c r="T340" s="58">
        <v>0</v>
      </c>
      <c r="U340" s="58">
        <v>0</v>
      </c>
      <c r="V340" s="58">
        <v>0</v>
      </c>
      <c r="W340" s="58">
        <v>0</v>
      </c>
      <c r="X340" s="58">
        <v>0</v>
      </c>
      <c r="Y340" s="58">
        <v>0</v>
      </c>
      <c r="Z340" s="58">
        <v>0</v>
      </c>
      <c r="AA340" s="58">
        <v>0</v>
      </c>
      <c r="AB340" s="58">
        <v>0</v>
      </c>
      <c r="AC340" s="58">
        <v>0</v>
      </c>
      <c r="AD340" s="58">
        <v>0</v>
      </c>
      <c r="AE340" s="58">
        <v>89845.86</v>
      </c>
      <c r="AG340" s="75"/>
    </row>
    <row r="341" spans="1:33" s="59" customFormat="1" ht="12" hidden="1" outlineLevel="2">
      <c r="B341" s="53" t="s">
        <v>346</v>
      </c>
      <c r="C341" s="53" t="s">
        <v>323</v>
      </c>
      <c r="D341" s="53" t="s">
        <v>324</v>
      </c>
      <c r="E341" s="61">
        <f t="shared" si="36"/>
        <v>279960.77</v>
      </c>
      <c r="F341" s="58">
        <v>0</v>
      </c>
      <c r="G341" s="58">
        <v>0</v>
      </c>
      <c r="H341" s="58">
        <v>0</v>
      </c>
      <c r="I341" s="58">
        <v>0</v>
      </c>
      <c r="J341" s="58">
        <v>39197.43</v>
      </c>
      <c r="K341" s="58">
        <v>0</v>
      </c>
      <c r="L341" s="58">
        <v>0</v>
      </c>
      <c r="M341" s="58">
        <v>0</v>
      </c>
      <c r="N341" s="58">
        <v>0</v>
      </c>
      <c r="O341" s="58">
        <v>0</v>
      </c>
      <c r="P341" s="58">
        <v>0</v>
      </c>
      <c r="Q341" s="58">
        <v>0</v>
      </c>
      <c r="R341" s="58">
        <v>240763.34000000003</v>
      </c>
      <c r="S341" s="58">
        <v>0</v>
      </c>
      <c r="T341" s="58">
        <v>0</v>
      </c>
      <c r="U341" s="58">
        <v>0</v>
      </c>
      <c r="V341" s="58">
        <v>0</v>
      </c>
      <c r="W341" s="58">
        <v>0</v>
      </c>
      <c r="X341" s="58">
        <v>0</v>
      </c>
      <c r="Y341" s="58">
        <v>0</v>
      </c>
      <c r="Z341" s="58">
        <v>0</v>
      </c>
      <c r="AA341" s="58">
        <v>0</v>
      </c>
      <c r="AB341" s="58">
        <v>0</v>
      </c>
      <c r="AC341" s="58">
        <v>0</v>
      </c>
      <c r="AD341" s="58">
        <v>0</v>
      </c>
      <c r="AE341" s="58">
        <v>0</v>
      </c>
      <c r="AG341" s="75"/>
    </row>
    <row r="342" spans="1:33" s="59" customFormat="1" ht="12" hidden="1" outlineLevel="2">
      <c r="B342" s="53" t="s">
        <v>346</v>
      </c>
      <c r="C342" s="53" t="s">
        <v>325</v>
      </c>
      <c r="D342" s="53" t="s">
        <v>326</v>
      </c>
      <c r="E342" s="61">
        <f t="shared" si="36"/>
        <v>533665.24</v>
      </c>
      <c r="F342" s="58">
        <v>0</v>
      </c>
      <c r="G342" s="58">
        <v>0</v>
      </c>
      <c r="H342" s="58">
        <v>0</v>
      </c>
      <c r="I342" s="58">
        <v>0</v>
      </c>
      <c r="J342" s="58">
        <v>0</v>
      </c>
      <c r="K342" s="58">
        <v>19997.7</v>
      </c>
      <c r="L342" s="58">
        <v>205018.16999999998</v>
      </c>
      <c r="M342" s="58">
        <v>0</v>
      </c>
      <c r="N342" s="58">
        <v>0</v>
      </c>
      <c r="O342" s="58">
        <v>0</v>
      </c>
      <c r="P342" s="58">
        <v>0</v>
      </c>
      <c r="Q342" s="58">
        <v>0</v>
      </c>
      <c r="R342" s="58">
        <v>0</v>
      </c>
      <c r="S342" s="58">
        <v>0</v>
      </c>
      <c r="T342" s="58">
        <v>0</v>
      </c>
      <c r="U342" s="58">
        <v>0</v>
      </c>
      <c r="V342" s="58">
        <v>0</v>
      </c>
      <c r="W342" s="58">
        <v>308649.37</v>
      </c>
      <c r="X342" s="58">
        <v>0</v>
      </c>
      <c r="Y342" s="58">
        <v>0</v>
      </c>
      <c r="Z342" s="58">
        <v>0</v>
      </c>
      <c r="AA342" s="58">
        <v>0</v>
      </c>
      <c r="AB342" s="58">
        <v>0</v>
      </c>
      <c r="AC342" s="58">
        <v>0</v>
      </c>
      <c r="AD342" s="58">
        <v>0</v>
      </c>
      <c r="AE342" s="58">
        <v>0</v>
      </c>
      <c r="AG342" s="75"/>
    </row>
    <row r="343" spans="1:33" s="59" customFormat="1" ht="12" hidden="1" outlineLevel="2">
      <c r="B343" s="53"/>
      <c r="C343" s="59" t="s">
        <v>327</v>
      </c>
      <c r="D343" s="53" t="s">
        <v>328</v>
      </c>
      <c r="E343" s="61">
        <f t="shared" si="36"/>
        <v>38958.97</v>
      </c>
      <c r="F343" s="58">
        <v>0</v>
      </c>
      <c r="G343" s="58">
        <v>0</v>
      </c>
      <c r="H343" s="58">
        <v>0</v>
      </c>
      <c r="I343" s="58">
        <v>0</v>
      </c>
      <c r="J343" s="58">
        <v>0</v>
      </c>
      <c r="K343" s="58">
        <v>0</v>
      </c>
      <c r="L343" s="58">
        <v>0</v>
      </c>
      <c r="M343" s="58">
        <v>0</v>
      </c>
      <c r="N343" s="58">
        <v>0</v>
      </c>
      <c r="O343" s="58">
        <v>0</v>
      </c>
      <c r="P343" s="58">
        <v>0</v>
      </c>
      <c r="Q343" s="58">
        <v>0</v>
      </c>
      <c r="R343" s="58">
        <v>0</v>
      </c>
      <c r="S343" s="58">
        <v>0</v>
      </c>
      <c r="T343" s="58">
        <v>0</v>
      </c>
      <c r="U343" s="58">
        <v>0</v>
      </c>
      <c r="V343" s="58">
        <v>0</v>
      </c>
      <c r="W343" s="58">
        <v>0</v>
      </c>
      <c r="X343" s="58">
        <v>0</v>
      </c>
      <c r="Y343" s="58">
        <v>0</v>
      </c>
      <c r="Z343" s="58">
        <v>0</v>
      </c>
      <c r="AA343" s="58">
        <v>0</v>
      </c>
      <c r="AB343" s="58">
        <v>0</v>
      </c>
      <c r="AC343" s="58">
        <v>0</v>
      </c>
      <c r="AD343" s="58">
        <v>38958.97</v>
      </c>
      <c r="AE343" s="58">
        <v>0</v>
      </c>
      <c r="AG343" s="75"/>
    </row>
    <row r="344" spans="1:33" s="59" customFormat="1" ht="12" hidden="1" outlineLevel="2">
      <c r="B344" s="53"/>
      <c r="C344" s="59" t="s">
        <v>329</v>
      </c>
      <c r="D344" s="53" t="s">
        <v>330</v>
      </c>
      <c r="E344" s="61">
        <f t="shared" si="36"/>
        <v>45863.43</v>
      </c>
      <c r="F344" s="58">
        <v>0</v>
      </c>
      <c r="G344" s="58">
        <v>0</v>
      </c>
      <c r="H344" s="58">
        <v>0</v>
      </c>
      <c r="I344" s="58">
        <v>0</v>
      </c>
      <c r="J344" s="58">
        <v>0</v>
      </c>
      <c r="K344" s="58">
        <v>0</v>
      </c>
      <c r="L344" s="58">
        <v>0</v>
      </c>
      <c r="M344" s="58">
        <v>0</v>
      </c>
      <c r="N344" s="58">
        <v>0</v>
      </c>
      <c r="O344" s="58">
        <v>0</v>
      </c>
      <c r="P344" s="58">
        <v>0</v>
      </c>
      <c r="Q344" s="58">
        <v>0</v>
      </c>
      <c r="R344" s="58">
        <v>0</v>
      </c>
      <c r="S344" s="58">
        <v>0</v>
      </c>
      <c r="T344" s="58">
        <v>0</v>
      </c>
      <c r="U344" s="58">
        <v>0</v>
      </c>
      <c r="V344" s="58">
        <v>0</v>
      </c>
      <c r="W344" s="58">
        <v>0</v>
      </c>
      <c r="X344" s="58">
        <v>0</v>
      </c>
      <c r="Y344" s="58">
        <v>0</v>
      </c>
      <c r="Z344" s="58">
        <v>0</v>
      </c>
      <c r="AA344" s="58">
        <v>0</v>
      </c>
      <c r="AB344" s="58">
        <v>0</v>
      </c>
      <c r="AC344" s="58">
        <v>0</v>
      </c>
      <c r="AD344" s="58">
        <v>45863.43</v>
      </c>
      <c r="AE344" s="58">
        <v>0</v>
      </c>
      <c r="AG344" s="75"/>
    </row>
    <row r="345" spans="1:33" s="59" customFormat="1" ht="12" hidden="1" outlineLevel="2">
      <c r="B345" s="53" t="s">
        <v>346</v>
      </c>
      <c r="C345" s="53" t="s">
        <v>333</v>
      </c>
      <c r="D345" s="53" t="s">
        <v>334</v>
      </c>
      <c r="E345" s="61">
        <f t="shared" si="36"/>
        <v>3736.67</v>
      </c>
      <c r="F345" s="58">
        <v>0</v>
      </c>
      <c r="G345" s="58">
        <v>0</v>
      </c>
      <c r="H345" s="58">
        <v>0</v>
      </c>
      <c r="I345" s="58">
        <v>0</v>
      </c>
      <c r="J345" s="58">
        <v>0</v>
      </c>
      <c r="K345" s="58">
        <v>0</v>
      </c>
      <c r="L345" s="58">
        <v>0</v>
      </c>
      <c r="M345" s="58">
        <v>0</v>
      </c>
      <c r="N345" s="58">
        <v>0</v>
      </c>
      <c r="O345" s="58">
        <v>0</v>
      </c>
      <c r="P345" s="58">
        <v>0</v>
      </c>
      <c r="Q345" s="58">
        <v>0</v>
      </c>
      <c r="R345" s="58">
        <v>0</v>
      </c>
      <c r="S345" s="58">
        <v>0</v>
      </c>
      <c r="T345" s="58">
        <v>0</v>
      </c>
      <c r="U345" s="58">
        <v>0</v>
      </c>
      <c r="V345" s="58">
        <v>0</v>
      </c>
      <c r="W345" s="58">
        <v>0</v>
      </c>
      <c r="X345" s="58">
        <v>0</v>
      </c>
      <c r="Y345" s="58">
        <v>3736.67</v>
      </c>
      <c r="Z345" s="58">
        <v>0</v>
      </c>
      <c r="AA345" s="58">
        <v>0</v>
      </c>
      <c r="AB345" s="58">
        <v>0</v>
      </c>
      <c r="AC345" s="58">
        <v>0</v>
      </c>
      <c r="AD345" s="58">
        <v>0</v>
      </c>
      <c r="AE345" s="58">
        <v>0</v>
      </c>
      <c r="AG345" s="75"/>
    </row>
    <row r="346" spans="1:33" s="59" customFormat="1" ht="12" hidden="1" outlineLevel="2">
      <c r="B346" s="53" t="s">
        <v>346</v>
      </c>
      <c r="C346" s="53" t="s">
        <v>339</v>
      </c>
      <c r="D346" s="53" t="s">
        <v>340</v>
      </c>
      <c r="E346" s="61">
        <f t="shared" si="36"/>
        <v>237117.44</v>
      </c>
      <c r="F346" s="58">
        <v>21939.179999999997</v>
      </c>
      <c r="G346" s="58">
        <v>17477.2</v>
      </c>
      <c r="H346" s="58">
        <v>14522.51</v>
      </c>
      <c r="I346" s="58">
        <v>0</v>
      </c>
      <c r="J346" s="58">
        <v>0</v>
      </c>
      <c r="K346" s="58">
        <v>0</v>
      </c>
      <c r="L346" s="58">
        <v>0</v>
      </c>
      <c r="M346" s="58">
        <v>0</v>
      </c>
      <c r="N346" s="58">
        <v>52267.53</v>
      </c>
      <c r="O346" s="58">
        <v>0</v>
      </c>
      <c r="P346" s="58">
        <v>0</v>
      </c>
      <c r="Q346" s="58">
        <v>0</v>
      </c>
      <c r="R346" s="58">
        <v>0</v>
      </c>
      <c r="S346" s="58">
        <v>0</v>
      </c>
      <c r="T346" s="58">
        <v>0</v>
      </c>
      <c r="U346" s="58">
        <v>0</v>
      </c>
      <c r="V346" s="58">
        <v>0</v>
      </c>
      <c r="W346" s="58">
        <v>0</v>
      </c>
      <c r="X346" s="58">
        <v>0</v>
      </c>
      <c r="Y346" s="58">
        <v>0</v>
      </c>
      <c r="Z346" s="58">
        <v>0</v>
      </c>
      <c r="AA346" s="58">
        <v>0</v>
      </c>
      <c r="AB346" s="58">
        <v>107709.62</v>
      </c>
      <c r="AC346" s="58">
        <v>18247.95</v>
      </c>
      <c r="AD346" s="58">
        <v>0</v>
      </c>
      <c r="AE346" s="58">
        <v>4953.45</v>
      </c>
      <c r="AG346" s="75"/>
    </row>
    <row r="347" spans="1:33" ht="15.75" customHeight="1" outlineLevel="1" collapsed="1">
      <c r="A347" s="44">
        <v>52</v>
      </c>
      <c r="B347" s="52" t="s">
        <v>360</v>
      </c>
      <c r="D347" s="22" t="s">
        <v>19</v>
      </c>
      <c r="E347" s="27">
        <f t="shared" ref="E347:AE347" si="37">SUBTOTAL(9,E287:E346)</f>
        <v>54239527.720000029</v>
      </c>
      <c r="F347" s="27">
        <f t="shared" si="37"/>
        <v>228235.63000000003</v>
      </c>
      <c r="G347" s="27">
        <f t="shared" si="37"/>
        <v>488684.10000000003</v>
      </c>
      <c r="H347" s="27">
        <f t="shared" si="37"/>
        <v>1013125.82</v>
      </c>
      <c r="I347" s="27">
        <f t="shared" si="37"/>
        <v>813313.76000000024</v>
      </c>
      <c r="J347" s="27">
        <f t="shared" si="37"/>
        <v>2528784.9700000002</v>
      </c>
      <c r="K347" s="21">
        <f t="shared" si="37"/>
        <v>343605.85000000003</v>
      </c>
      <c r="L347" s="21">
        <f t="shared" si="37"/>
        <v>14537298.810000001</v>
      </c>
      <c r="M347" s="21">
        <f t="shared" si="37"/>
        <v>0</v>
      </c>
      <c r="N347" s="21">
        <f t="shared" si="37"/>
        <v>2540607</v>
      </c>
      <c r="O347" s="21">
        <f t="shared" si="37"/>
        <v>246277.24</v>
      </c>
      <c r="P347" s="21">
        <f t="shared" si="37"/>
        <v>2236773.88</v>
      </c>
      <c r="Q347" s="21">
        <f t="shared" si="37"/>
        <v>281203.12</v>
      </c>
      <c r="R347" s="27">
        <f t="shared" si="37"/>
        <v>842180.19</v>
      </c>
      <c r="S347" s="21">
        <f t="shared" si="37"/>
        <v>51266.94</v>
      </c>
      <c r="T347" s="21">
        <f t="shared" si="37"/>
        <v>3411291.5500000003</v>
      </c>
      <c r="U347" s="21">
        <f t="shared" si="37"/>
        <v>10691746.98</v>
      </c>
      <c r="V347" s="21">
        <f t="shared" si="37"/>
        <v>281196.74</v>
      </c>
      <c r="W347" s="21">
        <f t="shared" si="37"/>
        <v>2445061.5500000003</v>
      </c>
      <c r="X347" s="21">
        <f t="shared" si="37"/>
        <v>5468863.9800000004</v>
      </c>
      <c r="Y347" s="21">
        <f t="shared" si="37"/>
        <v>1684643.0900000003</v>
      </c>
      <c r="Z347" s="21">
        <f t="shared" si="37"/>
        <v>74517.990000000005</v>
      </c>
      <c r="AA347" s="21">
        <f t="shared" si="37"/>
        <v>1426635.0199999998</v>
      </c>
      <c r="AB347" s="21">
        <f t="shared" ref="AB347" si="38">SUBTOTAL(9,AB287:AB346)</f>
        <v>1819479.6800000002</v>
      </c>
      <c r="AC347" s="21">
        <f t="shared" si="37"/>
        <v>173462.54</v>
      </c>
      <c r="AD347" s="21">
        <f t="shared" si="37"/>
        <v>190728.84999999998</v>
      </c>
      <c r="AE347" s="21">
        <f t="shared" si="37"/>
        <v>420542.44</v>
      </c>
    </row>
    <row r="348" spans="1:33" s="59" customFormat="1" ht="12" hidden="1" outlineLevel="2">
      <c r="B348" s="53" t="s">
        <v>368</v>
      </c>
      <c r="C348" s="53" t="s">
        <v>191</v>
      </c>
      <c r="D348" s="53" t="s">
        <v>192</v>
      </c>
      <c r="E348" s="61">
        <f t="shared" ref="E348:E374" si="39">SUM(F348:AE348)</f>
        <v>2001980.5399999998</v>
      </c>
      <c r="F348" s="58">
        <v>802847.36999999988</v>
      </c>
      <c r="G348" s="58">
        <v>0</v>
      </c>
      <c r="H348" s="58">
        <v>0</v>
      </c>
      <c r="I348" s="58">
        <v>0</v>
      </c>
      <c r="J348" s="58">
        <v>0</v>
      </c>
      <c r="K348" s="58">
        <v>0</v>
      </c>
      <c r="L348" s="58">
        <v>0</v>
      </c>
      <c r="M348" s="58">
        <v>0</v>
      </c>
      <c r="N348" s="58">
        <v>0</v>
      </c>
      <c r="O348" s="58">
        <v>0</v>
      </c>
      <c r="P348" s="58">
        <v>0</v>
      </c>
      <c r="Q348" s="58">
        <v>0</v>
      </c>
      <c r="R348" s="58">
        <v>0</v>
      </c>
      <c r="S348" s="58">
        <v>0</v>
      </c>
      <c r="T348" s="58">
        <v>0</v>
      </c>
      <c r="U348" s="58">
        <v>0</v>
      </c>
      <c r="V348" s="58">
        <v>0</v>
      </c>
      <c r="W348" s="58">
        <v>0</v>
      </c>
      <c r="X348" s="58">
        <v>0</v>
      </c>
      <c r="Y348" s="58">
        <v>0</v>
      </c>
      <c r="Z348" s="58">
        <v>0</v>
      </c>
      <c r="AA348" s="58">
        <v>0</v>
      </c>
      <c r="AB348" s="58">
        <v>1199133.17</v>
      </c>
      <c r="AC348" s="58">
        <v>0</v>
      </c>
      <c r="AD348" s="58">
        <v>0</v>
      </c>
      <c r="AE348" s="58">
        <v>0</v>
      </c>
      <c r="AG348" s="75"/>
    </row>
    <row r="349" spans="1:33" s="59" customFormat="1" ht="12" hidden="1" outlineLevel="2">
      <c r="B349" s="53" t="s">
        <v>368</v>
      </c>
      <c r="C349" s="53" t="s">
        <v>193</v>
      </c>
      <c r="D349" s="53" t="s">
        <v>194</v>
      </c>
      <c r="E349" s="61">
        <f t="shared" si="39"/>
        <v>269239.58</v>
      </c>
      <c r="F349" s="58">
        <v>0</v>
      </c>
      <c r="G349" s="58">
        <v>0</v>
      </c>
      <c r="H349" s="58">
        <v>0</v>
      </c>
      <c r="I349" s="58">
        <v>0</v>
      </c>
      <c r="J349" s="58">
        <v>0</v>
      </c>
      <c r="K349" s="58">
        <v>0</v>
      </c>
      <c r="L349" s="58">
        <v>0</v>
      </c>
      <c r="M349" s="58">
        <v>0</v>
      </c>
      <c r="N349" s="58">
        <v>0</v>
      </c>
      <c r="O349" s="58">
        <v>0</v>
      </c>
      <c r="P349" s="58">
        <v>0</v>
      </c>
      <c r="Q349" s="58">
        <v>0</v>
      </c>
      <c r="R349" s="58">
        <v>0</v>
      </c>
      <c r="S349" s="58">
        <v>0</v>
      </c>
      <c r="T349" s="58">
        <v>0</v>
      </c>
      <c r="U349" s="58">
        <v>269239.58</v>
      </c>
      <c r="V349" s="58">
        <v>0</v>
      </c>
      <c r="W349" s="58">
        <v>0</v>
      </c>
      <c r="X349" s="58">
        <v>0</v>
      </c>
      <c r="Y349" s="58">
        <v>0</v>
      </c>
      <c r="Z349" s="58">
        <v>0</v>
      </c>
      <c r="AA349" s="58">
        <v>0</v>
      </c>
      <c r="AB349" s="58">
        <v>0</v>
      </c>
      <c r="AC349" s="58">
        <v>0</v>
      </c>
      <c r="AD349" s="58">
        <v>0</v>
      </c>
      <c r="AE349" s="58">
        <v>0</v>
      </c>
      <c r="AG349" s="75"/>
    </row>
    <row r="350" spans="1:33" s="59" customFormat="1" ht="12" hidden="1" outlineLevel="2">
      <c r="B350" s="53" t="s">
        <v>368</v>
      </c>
      <c r="C350" s="53" t="s">
        <v>195</v>
      </c>
      <c r="D350" s="53" t="s">
        <v>196</v>
      </c>
      <c r="E350" s="61">
        <f t="shared" si="39"/>
        <v>1174761.97</v>
      </c>
      <c r="F350" s="58">
        <v>0</v>
      </c>
      <c r="G350" s="58">
        <v>0</v>
      </c>
      <c r="H350" s="58">
        <v>0</v>
      </c>
      <c r="I350" s="58">
        <v>0</v>
      </c>
      <c r="J350" s="58">
        <v>0</v>
      </c>
      <c r="K350" s="58">
        <v>0</v>
      </c>
      <c r="L350" s="58">
        <v>0</v>
      </c>
      <c r="M350" s="58">
        <v>0</v>
      </c>
      <c r="N350" s="58">
        <v>0</v>
      </c>
      <c r="O350" s="58">
        <v>0</v>
      </c>
      <c r="P350" s="58">
        <v>0</v>
      </c>
      <c r="Q350" s="58">
        <v>0</v>
      </c>
      <c r="R350" s="58">
        <v>0</v>
      </c>
      <c r="S350" s="58">
        <v>0</v>
      </c>
      <c r="T350" s="58">
        <v>0</v>
      </c>
      <c r="U350" s="58">
        <v>1174761.97</v>
      </c>
      <c r="V350" s="58">
        <v>0</v>
      </c>
      <c r="W350" s="58">
        <v>0</v>
      </c>
      <c r="X350" s="58">
        <v>0</v>
      </c>
      <c r="Y350" s="58">
        <v>0</v>
      </c>
      <c r="Z350" s="58">
        <v>0</v>
      </c>
      <c r="AA350" s="58">
        <v>0</v>
      </c>
      <c r="AB350" s="58">
        <v>0</v>
      </c>
      <c r="AC350" s="58">
        <v>0</v>
      </c>
      <c r="AD350" s="58">
        <v>0</v>
      </c>
      <c r="AE350" s="58">
        <v>0</v>
      </c>
      <c r="AG350" s="75"/>
    </row>
    <row r="351" spans="1:33" s="59" customFormat="1" ht="12" hidden="1" outlineLevel="2">
      <c r="B351" s="53" t="s">
        <v>368</v>
      </c>
      <c r="C351" s="53" t="s">
        <v>197</v>
      </c>
      <c r="D351" s="53" t="s">
        <v>198</v>
      </c>
      <c r="E351" s="61">
        <f t="shared" si="39"/>
        <v>12066344.880000001</v>
      </c>
      <c r="F351" s="58">
        <v>0</v>
      </c>
      <c r="G351" s="58">
        <v>0</v>
      </c>
      <c r="H351" s="58">
        <v>0</v>
      </c>
      <c r="I351" s="58">
        <v>0</v>
      </c>
      <c r="J351" s="58">
        <v>0</v>
      </c>
      <c r="K351" s="58">
        <v>0</v>
      </c>
      <c r="L351" s="58">
        <v>349729.01</v>
      </c>
      <c r="M351" s="58">
        <v>0</v>
      </c>
      <c r="N351" s="58">
        <v>0</v>
      </c>
      <c r="O351" s="58">
        <v>0</v>
      </c>
      <c r="P351" s="58">
        <v>0</v>
      </c>
      <c r="Q351" s="58">
        <v>0</v>
      </c>
      <c r="R351" s="58">
        <v>0</v>
      </c>
      <c r="S351" s="58">
        <v>0</v>
      </c>
      <c r="T351" s="58">
        <v>6867088.4800000004</v>
      </c>
      <c r="U351" s="58">
        <v>4652590.9000000004</v>
      </c>
      <c r="V351" s="58">
        <v>0</v>
      </c>
      <c r="W351" s="58">
        <v>0</v>
      </c>
      <c r="X351" s="58">
        <v>0</v>
      </c>
      <c r="Y351" s="58">
        <v>196936.49</v>
      </c>
      <c r="Z351" s="58">
        <v>0</v>
      </c>
      <c r="AA351" s="58">
        <v>0</v>
      </c>
      <c r="AB351" s="58">
        <v>0</v>
      </c>
      <c r="AC351" s="58">
        <v>0</v>
      </c>
      <c r="AD351" s="58">
        <v>0</v>
      </c>
      <c r="AE351" s="58">
        <v>0</v>
      </c>
      <c r="AG351" s="75"/>
    </row>
    <row r="352" spans="1:33" s="59" customFormat="1" ht="12" hidden="1" outlineLevel="2">
      <c r="B352" s="53" t="s">
        <v>368</v>
      </c>
      <c r="C352" s="53" t="s">
        <v>199</v>
      </c>
      <c r="D352" s="53" t="s">
        <v>200</v>
      </c>
      <c r="E352" s="61">
        <f t="shared" si="39"/>
        <v>4677259.25</v>
      </c>
      <c r="F352" s="58">
        <v>0</v>
      </c>
      <c r="G352" s="58">
        <v>0</v>
      </c>
      <c r="H352" s="58">
        <v>0</v>
      </c>
      <c r="I352" s="58">
        <v>0</v>
      </c>
      <c r="J352" s="58">
        <v>0</v>
      </c>
      <c r="K352" s="58">
        <v>0</v>
      </c>
      <c r="L352" s="58">
        <v>1446972.73</v>
      </c>
      <c r="M352" s="58">
        <v>0</v>
      </c>
      <c r="N352" s="58">
        <v>0</v>
      </c>
      <c r="O352" s="58">
        <v>0</v>
      </c>
      <c r="P352" s="58">
        <v>0</v>
      </c>
      <c r="Q352" s="58">
        <v>0</v>
      </c>
      <c r="R352" s="58">
        <v>0</v>
      </c>
      <c r="S352" s="58">
        <v>0</v>
      </c>
      <c r="T352" s="58">
        <v>0</v>
      </c>
      <c r="U352" s="58">
        <v>3114341.92</v>
      </c>
      <c r="V352" s="58">
        <v>0</v>
      </c>
      <c r="W352" s="58">
        <v>0</v>
      </c>
      <c r="X352" s="58">
        <v>0</v>
      </c>
      <c r="Y352" s="58">
        <v>115944.6</v>
      </c>
      <c r="Z352" s="58">
        <v>0</v>
      </c>
      <c r="AA352" s="58">
        <v>0</v>
      </c>
      <c r="AB352" s="58">
        <v>0</v>
      </c>
      <c r="AC352" s="58">
        <v>0</v>
      </c>
      <c r="AD352" s="58">
        <v>0</v>
      </c>
      <c r="AE352" s="58">
        <v>0</v>
      </c>
      <c r="AG352" s="75"/>
    </row>
    <row r="353" spans="2:33" s="59" customFormat="1" ht="12" hidden="1" outlineLevel="2">
      <c r="B353" s="53" t="s">
        <v>368</v>
      </c>
      <c r="C353" s="53" t="s">
        <v>201</v>
      </c>
      <c r="D353" s="53" t="s">
        <v>202</v>
      </c>
      <c r="E353" s="61">
        <f t="shared" si="39"/>
        <v>42978.33</v>
      </c>
      <c r="F353" s="58">
        <v>0</v>
      </c>
      <c r="G353" s="58">
        <v>0</v>
      </c>
      <c r="H353" s="58">
        <v>0</v>
      </c>
      <c r="I353" s="58">
        <v>0</v>
      </c>
      <c r="J353" s="58">
        <v>0</v>
      </c>
      <c r="K353" s="58">
        <v>0</v>
      </c>
      <c r="L353" s="58">
        <v>0</v>
      </c>
      <c r="M353" s="58">
        <v>0</v>
      </c>
      <c r="N353" s="58">
        <v>0</v>
      </c>
      <c r="O353" s="58">
        <v>0</v>
      </c>
      <c r="P353" s="58">
        <v>0</v>
      </c>
      <c r="Q353" s="58">
        <v>0</v>
      </c>
      <c r="R353" s="58">
        <v>0</v>
      </c>
      <c r="S353" s="58">
        <v>0</v>
      </c>
      <c r="T353" s="58">
        <v>42978.33</v>
      </c>
      <c r="U353" s="58">
        <v>0</v>
      </c>
      <c r="V353" s="58">
        <v>0</v>
      </c>
      <c r="W353" s="58">
        <v>0</v>
      </c>
      <c r="X353" s="58">
        <v>0</v>
      </c>
      <c r="Y353" s="58">
        <v>0</v>
      </c>
      <c r="Z353" s="58">
        <v>0</v>
      </c>
      <c r="AA353" s="58">
        <v>0</v>
      </c>
      <c r="AB353" s="58">
        <v>0</v>
      </c>
      <c r="AC353" s="58">
        <v>0</v>
      </c>
      <c r="AD353" s="58">
        <v>0</v>
      </c>
      <c r="AE353" s="58">
        <v>0</v>
      </c>
      <c r="AG353" s="75"/>
    </row>
    <row r="354" spans="2:33" s="59" customFormat="1" ht="12" hidden="1" outlineLevel="2">
      <c r="B354" s="53" t="s">
        <v>368</v>
      </c>
      <c r="C354" s="53" t="s">
        <v>203</v>
      </c>
      <c r="D354" s="53" t="s">
        <v>204</v>
      </c>
      <c r="E354" s="61">
        <f t="shared" si="39"/>
        <v>2620114.66</v>
      </c>
      <c r="F354" s="58">
        <v>0</v>
      </c>
      <c r="G354" s="58">
        <v>0</v>
      </c>
      <c r="H354" s="58">
        <v>0</v>
      </c>
      <c r="I354" s="58">
        <v>0</v>
      </c>
      <c r="J354" s="58">
        <v>0</v>
      </c>
      <c r="K354" s="58">
        <v>0</v>
      </c>
      <c r="L354" s="58">
        <v>0</v>
      </c>
      <c r="M354" s="58">
        <v>0</v>
      </c>
      <c r="N354" s="58">
        <v>0</v>
      </c>
      <c r="O354" s="58">
        <v>0</v>
      </c>
      <c r="P354" s="58">
        <v>0</v>
      </c>
      <c r="Q354" s="58">
        <v>0</v>
      </c>
      <c r="R354" s="58">
        <v>1182843.6000000001</v>
      </c>
      <c r="S354" s="58">
        <v>0</v>
      </c>
      <c r="T354" s="58">
        <v>1261292.44</v>
      </c>
      <c r="U354" s="58">
        <v>0</v>
      </c>
      <c r="V354" s="58">
        <v>0</v>
      </c>
      <c r="W354" s="58">
        <v>0</v>
      </c>
      <c r="X354" s="58">
        <v>0</v>
      </c>
      <c r="Y354" s="58">
        <v>0</v>
      </c>
      <c r="Z354" s="58">
        <v>0</v>
      </c>
      <c r="AA354" s="58">
        <v>175978.62</v>
      </c>
      <c r="AB354" s="58">
        <v>0</v>
      </c>
      <c r="AC354" s="58">
        <v>0</v>
      </c>
      <c r="AD354" s="58">
        <v>0</v>
      </c>
      <c r="AE354" s="58">
        <v>0</v>
      </c>
      <c r="AG354" s="75"/>
    </row>
    <row r="355" spans="2:33" s="59" customFormat="1" ht="12" hidden="1" outlineLevel="2">
      <c r="B355" s="53" t="s">
        <v>368</v>
      </c>
      <c r="C355" s="53" t="s">
        <v>205</v>
      </c>
      <c r="D355" s="53" t="s">
        <v>206</v>
      </c>
      <c r="E355" s="61">
        <f t="shared" si="39"/>
        <v>184854.35</v>
      </c>
      <c r="F355" s="58">
        <v>0</v>
      </c>
      <c r="G355" s="58">
        <v>0</v>
      </c>
      <c r="H355" s="58">
        <v>0</v>
      </c>
      <c r="I355" s="58">
        <v>0</v>
      </c>
      <c r="J355" s="58">
        <v>0</v>
      </c>
      <c r="K355" s="58">
        <v>0</v>
      </c>
      <c r="L355" s="58">
        <v>0</v>
      </c>
      <c r="M355" s="58">
        <v>0</v>
      </c>
      <c r="N355" s="58">
        <v>0</v>
      </c>
      <c r="O355" s="58">
        <v>0</v>
      </c>
      <c r="P355" s="58">
        <v>0</v>
      </c>
      <c r="Q355" s="58">
        <v>0</v>
      </c>
      <c r="R355" s="58">
        <v>0</v>
      </c>
      <c r="S355" s="58">
        <v>0</v>
      </c>
      <c r="T355" s="58">
        <v>0</v>
      </c>
      <c r="U355" s="58">
        <v>0</v>
      </c>
      <c r="V355" s="58">
        <v>0</v>
      </c>
      <c r="W355" s="58">
        <v>0</v>
      </c>
      <c r="X355" s="58">
        <v>0</v>
      </c>
      <c r="Y355" s="58">
        <v>0</v>
      </c>
      <c r="Z355" s="58">
        <v>0</v>
      </c>
      <c r="AA355" s="58">
        <v>0</v>
      </c>
      <c r="AB355" s="58">
        <v>184854.35</v>
      </c>
      <c r="AC355" s="58">
        <v>0</v>
      </c>
      <c r="AD355" s="58">
        <v>0</v>
      </c>
      <c r="AE355" s="58">
        <v>0</v>
      </c>
      <c r="AG355" s="75"/>
    </row>
    <row r="356" spans="2:33" s="59" customFormat="1" ht="12" hidden="1" outlineLevel="2">
      <c r="B356" s="53" t="s">
        <v>368</v>
      </c>
      <c r="C356" s="53" t="s">
        <v>207</v>
      </c>
      <c r="D356" s="53" t="s">
        <v>208</v>
      </c>
      <c r="E356" s="61">
        <f t="shared" si="39"/>
        <v>2310187.6</v>
      </c>
      <c r="F356" s="58">
        <v>0</v>
      </c>
      <c r="G356" s="58">
        <v>0</v>
      </c>
      <c r="H356" s="58">
        <v>0</v>
      </c>
      <c r="I356" s="58">
        <v>0</v>
      </c>
      <c r="J356" s="58">
        <v>0</v>
      </c>
      <c r="K356" s="58">
        <v>0</v>
      </c>
      <c r="L356" s="58">
        <v>0</v>
      </c>
      <c r="M356" s="58">
        <v>0</v>
      </c>
      <c r="N356" s="58">
        <v>0</v>
      </c>
      <c r="O356" s="58">
        <v>0</v>
      </c>
      <c r="P356" s="58">
        <v>0</v>
      </c>
      <c r="Q356" s="58">
        <v>0</v>
      </c>
      <c r="R356" s="58">
        <v>0</v>
      </c>
      <c r="S356" s="58">
        <v>0</v>
      </c>
      <c r="T356" s="58">
        <v>0</v>
      </c>
      <c r="U356" s="58">
        <v>0</v>
      </c>
      <c r="V356" s="58">
        <v>0</v>
      </c>
      <c r="W356" s="58">
        <v>0</v>
      </c>
      <c r="X356" s="58">
        <v>0</v>
      </c>
      <c r="Y356" s="58">
        <v>0</v>
      </c>
      <c r="Z356" s="58">
        <v>0</v>
      </c>
      <c r="AA356" s="58">
        <v>0</v>
      </c>
      <c r="AB356" s="58">
        <v>1552734.81</v>
      </c>
      <c r="AC356" s="58">
        <v>757452.79</v>
      </c>
      <c r="AD356" s="58">
        <v>0</v>
      </c>
      <c r="AE356" s="58">
        <v>0</v>
      </c>
      <c r="AG356" s="75"/>
    </row>
    <row r="357" spans="2:33" s="59" customFormat="1" ht="12" hidden="1" outlineLevel="2">
      <c r="B357" s="53" t="s">
        <v>368</v>
      </c>
      <c r="C357" s="53" t="s">
        <v>209</v>
      </c>
      <c r="D357" s="53" t="s">
        <v>210</v>
      </c>
      <c r="E357" s="61">
        <f t="shared" si="39"/>
        <v>17906635.379999999</v>
      </c>
      <c r="F357" s="58">
        <v>0</v>
      </c>
      <c r="G357" s="58">
        <v>0</v>
      </c>
      <c r="H357" s="58">
        <v>0</v>
      </c>
      <c r="I357" s="58">
        <v>0</v>
      </c>
      <c r="J357" s="58">
        <v>0</v>
      </c>
      <c r="K357" s="58">
        <v>0</v>
      </c>
      <c r="L357" s="58">
        <v>1628551.65</v>
      </c>
      <c r="M357" s="58">
        <v>0</v>
      </c>
      <c r="N357" s="58">
        <v>0</v>
      </c>
      <c r="O357" s="58">
        <v>0</v>
      </c>
      <c r="P357" s="58">
        <v>0</v>
      </c>
      <c r="Q357" s="58">
        <v>0</v>
      </c>
      <c r="R357" s="58">
        <v>955602.21</v>
      </c>
      <c r="S357" s="58">
        <v>0</v>
      </c>
      <c r="T357" s="58">
        <v>6720347.4800000004</v>
      </c>
      <c r="U357" s="58">
        <v>8190272.6600000001</v>
      </c>
      <c r="V357" s="58">
        <v>0</v>
      </c>
      <c r="W357" s="58">
        <v>0</v>
      </c>
      <c r="X357" s="58">
        <v>0</v>
      </c>
      <c r="Y357" s="58">
        <v>269629.3</v>
      </c>
      <c r="Z357" s="58">
        <v>0</v>
      </c>
      <c r="AA357" s="58">
        <v>142232.08000000002</v>
      </c>
      <c r="AB357" s="58">
        <v>0</v>
      </c>
      <c r="AC357" s="58">
        <v>0</v>
      </c>
      <c r="AD357" s="58">
        <v>0</v>
      </c>
      <c r="AE357" s="58">
        <v>0</v>
      </c>
      <c r="AG357" s="75"/>
    </row>
    <row r="358" spans="2:33" s="59" customFormat="1" ht="12" hidden="1" outlineLevel="2">
      <c r="B358" s="53" t="s">
        <v>368</v>
      </c>
      <c r="C358" s="53" t="s">
        <v>211</v>
      </c>
      <c r="D358" s="53" t="s">
        <v>212</v>
      </c>
      <c r="E358" s="61">
        <f t="shared" si="39"/>
        <v>4003038.96</v>
      </c>
      <c r="F358" s="58">
        <v>755585.38</v>
      </c>
      <c r="G358" s="58">
        <v>0</v>
      </c>
      <c r="H358" s="58">
        <v>0</v>
      </c>
      <c r="I358" s="58">
        <v>0</v>
      </c>
      <c r="J358" s="58">
        <v>0</v>
      </c>
      <c r="K358" s="58">
        <v>0</v>
      </c>
      <c r="L358" s="58">
        <v>0</v>
      </c>
      <c r="M358" s="58">
        <v>0</v>
      </c>
      <c r="N358" s="58">
        <v>0</v>
      </c>
      <c r="O358" s="58">
        <v>0</v>
      </c>
      <c r="P358" s="58">
        <v>0</v>
      </c>
      <c r="Q358" s="58">
        <v>0</v>
      </c>
      <c r="R358" s="58">
        <v>0</v>
      </c>
      <c r="S358" s="58">
        <v>0</v>
      </c>
      <c r="T358" s="58">
        <v>0</v>
      </c>
      <c r="U358" s="58">
        <v>0</v>
      </c>
      <c r="V358" s="58">
        <v>0</v>
      </c>
      <c r="W358" s="58">
        <v>0</v>
      </c>
      <c r="X358" s="58">
        <v>0</v>
      </c>
      <c r="Y358" s="58">
        <v>0</v>
      </c>
      <c r="Z358" s="58">
        <v>0</v>
      </c>
      <c r="AA358" s="58">
        <v>0</v>
      </c>
      <c r="AB358" s="58">
        <v>2611583.4500000002</v>
      </c>
      <c r="AC358" s="58">
        <v>635870.13</v>
      </c>
      <c r="AD358" s="58">
        <v>0</v>
      </c>
      <c r="AE358" s="58">
        <v>0</v>
      </c>
      <c r="AG358" s="75"/>
    </row>
    <row r="359" spans="2:33" s="59" customFormat="1" ht="12" hidden="1" outlineLevel="2">
      <c r="B359" s="53" t="s">
        <v>368</v>
      </c>
      <c r="C359" s="53" t="s">
        <v>213</v>
      </c>
      <c r="D359" s="53" t="s">
        <v>214</v>
      </c>
      <c r="E359" s="61">
        <f t="shared" si="39"/>
        <v>1804529.12</v>
      </c>
      <c r="F359" s="58">
        <v>0</v>
      </c>
      <c r="G359" s="58">
        <v>1031167.63</v>
      </c>
      <c r="H359" s="58">
        <v>0</v>
      </c>
      <c r="I359" s="58">
        <v>0</v>
      </c>
      <c r="J359" s="58">
        <v>0</v>
      </c>
      <c r="K359" s="58">
        <v>0</v>
      </c>
      <c r="L359" s="58">
        <v>0</v>
      </c>
      <c r="M359" s="58">
        <v>0</v>
      </c>
      <c r="N359" s="58">
        <v>0</v>
      </c>
      <c r="O359" s="58">
        <v>0</v>
      </c>
      <c r="P359" s="58">
        <v>0</v>
      </c>
      <c r="Q359" s="58">
        <v>0</v>
      </c>
      <c r="R359" s="58">
        <v>0</v>
      </c>
      <c r="S359" s="58">
        <v>0</v>
      </c>
      <c r="T359" s="58">
        <v>0</v>
      </c>
      <c r="U359" s="58">
        <v>0</v>
      </c>
      <c r="V359" s="58">
        <v>0</v>
      </c>
      <c r="W359" s="58">
        <v>0</v>
      </c>
      <c r="X359" s="58">
        <v>0</v>
      </c>
      <c r="Y359" s="58">
        <v>0</v>
      </c>
      <c r="Z359" s="58">
        <v>0</v>
      </c>
      <c r="AA359" s="58">
        <v>0</v>
      </c>
      <c r="AB359" s="58">
        <v>773361.49</v>
      </c>
      <c r="AC359" s="58">
        <v>0</v>
      </c>
      <c r="AD359" s="58">
        <v>0</v>
      </c>
      <c r="AE359" s="58">
        <v>0</v>
      </c>
      <c r="AG359" s="75"/>
    </row>
    <row r="360" spans="2:33" s="59" customFormat="1" ht="12" hidden="1" outlineLevel="2">
      <c r="B360" s="53" t="s">
        <v>368</v>
      </c>
      <c r="C360" s="53" t="s">
        <v>215</v>
      </c>
      <c r="D360" s="53" t="s">
        <v>216</v>
      </c>
      <c r="E360" s="61">
        <f t="shared" si="39"/>
        <v>815675.37</v>
      </c>
      <c r="F360" s="58">
        <v>0</v>
      </c>
      <c r="G360" s="58">
        <v>0</v>
      </c>
      <c r="H360" s="58">
        <v>815675.37</v>
      </c>
      <c r="I360" s="58">
        <v>0</v>
      </c>
      <c r="J360" s="58">
        <v>0</v>
      </c>
      <c r="K360" s="58">
        <v>0</v>
      </c>
      <c r="L360" s="58">
        <v>0</v>
      </c>
      <c r="M360" s="58">
        <v>0</v>
      </c>
      <c r="N360" s="58">
        <v>0</v>
      </c>
      <c r="O360" s="58">
        <v>0</v>
      </c>
      <c r="P360" s="58">
        <v>0</v>
      </c>
      <c r="Q360" s="58">
        <v>0</v>
      </c>
      <c r="R360" s="58">
        <v>0</v>
      </c>
      <c r="S360" s="58">
        <v>0</v>
      </c>
      <c r="T360" s="58">
        <v>0</v>
      </c>
      <c r="U360" s="58">
        <v>0</v>
      </c>
      <c r="V360" s="58">
        <v>0</v>
      </c>
      <c r="W360" s="58">
        <v>0</v>
      </c>
      <c r="X360" s="58">
        <v>0</v>
      </c>
      <c r="Y360" s="58">
        <v>0</v>
      </c>
      <c r="Z360" s="58">
        <v>0</v>
      </c>
      <c r="AA360" s="58">
        <v>0</v>
      </c>
      <c r="AB360" s="58">
        <v>0</v>
      </c>
      <c r="AC360" s="58">
        <v>0</v>
      </c>
      <c r="AD360" s="58">
        <v>0</v>
      </c>
      <c r="AE360" s="58">
        <v>0</v>
      </c>
      <c r="AG360" s="75"/>
    </row>
    <row r="361" spans="2:33" s="59" customFormat="1" ht="12" hidden="1" outlineLevel="2">
      <c r="B361" s="53" t="s">
        <v>368</v>
      </c>
      <c r="C361" s="53" t="s">
        <v>217</v>
      </c>
      <c r="D361" s="53" t="s">
        <v>218</v>
      </c>
      <c r="E361" s="61">
        <f t="shared" si="39"/>
        <v>531023.02</v>
      </c>
      <c r="F361" s="58">
        <v>0</v>
      </c>
      <c r="G361" s="58">
        <v>0</v>
      </c>
      <c r="H361" s="58">
        <v>0</v>
      </c>
      <c r="I361" s="58">
        <v>531023.02</v>
      </c>
      <c r="J361" s="58">
        <v>0</v>
      </c>
      <c r="K361" s="58">
        <v>0</v>
      </c>
      <c r="L361" s="58">
        <v>0</v>
      </c>
      <c r="M361" s="58">
        <v>0</v>
      </c>
      <c r="N361" s="58">
        <v>0</v>
      </c>
      <c r="O361" s="58">
        <v>0</v>
      </c>
      <c r="P361" s="58">
        <v>0</v>
      </c>
      <c r="Q361" s="58">
        <v>0</v>
      </c>
      <c r="R361" s="58">
        <v>0</v>
      </c>
      <c r="S361" s="58">
        <v>0</v>
      </c>
      <c r="T361" s="58">
        <v>0</v>
      </c>
      <c r="U361" s="58">
        <v>0</v>
      </c>
      <c r="V361" s="58">
        <v>0</v>
      </c>
      <c r="W361" s="58">
        <v>0</v>
      </c>
      <c r="X361" s="58">
        <v>0</v>
      </c>
      <c r="Y361" s="58">
        <v>0</v>
      </c>
      <c r="Z361" s="58">
        <v>0</v>
      </c>
      <c r="AA361" s="58">
        <v>0</v>
      </c>
      <c r="AB361" s="58">
        <v>0</v>
      </c>
      <c r="AC361" s="58">
        <v>0</v>
      </c>
      <c r="AD361" s="58">
        <v>0</v>
      </c>
      <c r="AE361" s="58">
        <v>0</v>
      </c>
      <c r="AG361" s="75"/>
    </row>
    <row r="362" spans="2:33" s="59" customFormat="1" ht="12" hidden="1" outlineLevel="2">
      <c r="B362" s="53" t="s">
        <v>368</v>
      </c>
      <c r="C362" s="53" t="s">
        <v>219</v>
      </c>
      <c r="D362" s="53" t="s">
        <v>220</v>
      </c>
      <c r="E362" s="61">
        <f t="shared" si="39"/>
        <v>4962498.75</v>
      </c>
      <c r="F362" s="58">
        <v>0</v>
      </c>
      <c r="G362" s="58">
        <v>0</v>
      </c>
      <c r="H362" s="58">
        <v>0</v>
      </c>
      <c r="I362" s="58">
        <v>0</v>
      </c>
      <c r="J362" s="58">
        <v>4664640.5599999996</v>
      </c>
      <c r="K362" s="58">
        <v>0</v>
      </c>
      <c r="L362" s="58">
        <v>0</v>
      </c>
      <c r="M362" s="58">
        <v>0</v>
      </c>
      <c r="N362" s="58">
        <v>0</v>
      </c>
      <c r="O362" s="58">
        <v>0</v>
      </c>
      <c r="P362" s="58">
        <v>0</v>
      </c>
      <c r="Q362" s="58">
        <v>0</v>
      </c>
      <c r="R362" s="58">
        <v>0</v>
      </c>
      <c r="S362" s="58">
        <v>0</v>
      </c>
      <c r="T362" s="58">
        <v>297858.19</v>
      </c>
      <c r="U362" s="58">
        <v>0</v>
      </c>
      <c r="V362" s="58">
        <v>0</v>
      </c>
      <c r="W362" s="58">
        <v>0</v>
      </c>
      <c r="X362" s="58">
        <v>0</v>
      </c>
      <c r="Y362" s="58">
        <v>0</v>
      </c>
      <c r="Z362" s="58">
        <v>0</v>
      </c>
      <c r="AA362" s="58">
        <v>0</v>
      </c>
      <c r="AB362" s="58">
        <v>0</v>
      </c>
      <c r="AC362" s="58">
        <v>0</v>
      </c>
      <c r="AD362" s="58">
        <v>0</v>
      </c>
      <c r="AE362" s="58">
        <v>0</v>
      </c>
      <c r="AG362" s="75"/>
    </row>
    <row r="363" spans="2:33" s="59" customFormat="1" ht="12" hidden="1" outlineLevel="2">
      <c r="B363" s="53" t="s">
        <v>368</v>
      </c>
      <c r="C363" s="53" t="s">
        <v>221</v>
      </c>
      <c r="D363" s="53" t="s">
        <v>222</v>
      </c>
      <c r="E363" s="61">
        <f t="shared" si="39"/>
        <v>6910758.1699999999</v>
      </c>
      <c r="F363" s="58">
        <v>0</v>
      </c>
      <c r="G363" s="58">
        <v>0</v>
      </c>
      <c r="H363" s="58">
        <v>0</v>
      </c>
      <c r="I363" s="58">
        <v>0</v>
      </c>
      <c r="J363" s="58">
        <v>0</v>
      </c>
      <c r="K363" s="58">
        <v>1554425.93</v>
      </c>
      <c r="L363" s="58">
        <v>1648790.73</v>
      </c>
      <c r="M363" s="58">
        <v>0</v>
      </c>
      <c r="N363" s="58">
        <v>0</v>
      </c>
      <c r="O363" s="58">
        <v>0</v>
      </c>
      <c r="P363" s="58">
        <v>312927.73</v>
      </c>
      <c r="Q363" s="58">
        <v>76038.570000000007</v>
      </c>
      <c r="R363" s="58">
        <v>0</v>
      </c>
      <c r="S363" s="58">
        <v>0</v>
      </c>
      <c r="T363" s="58">
        <v>0</v>
      </c>
      <c r="U363" s="58">
        <v>0</v>
      </c>
      <c r="V363" s="58">
        <v>0</v>
      </c>
      <c r="W363" s="58">
        <v>2208807.5700000003</v>
      </c>
      <c r="X363" s="58">
        <v>1109767.6399999999</v>
      </c>
      <c r="Y363" s="58">
        <v>0</v>
      </c>
      <c r="Z363" s="58">
        <v>0</v>
      </c>
      <c r="AA363" s="58">
        <v>0</v>
      </c>
      <c r="AB363" s="58">
        <v>0</v>
      </c>
      <c r="AC363" s="58">
        <v>0</v>
      </c>
      <c r="AD363" s="58">
        <v>0</v>
      </c>
      <c r="AE363" s="58">
        <v>0</v>
      </c>
      <c r="AG363" s="75"/>
    </row>
    <row r="364" spans="2:33" s="59" customFormat="1" ht="12" hidden="1" outlineLevel="2">
      <c r="B364" s="53" t="s">
        <v>368</v>
      </c>
      <c r="C364" s="53" t="s">
        <v>223</v>
      </c>
      <c r="D364" s="53" t="s">
        <v>224</v>
      </c>
      <c r="E364" s="61">
        <f t="shared" si="39"/>
        <v>12111491.080000002</v>
      </c>
      <c r="F364" s="58">
        <v>0</v>
      </c>
      <c r="G364" s="58">
        <v>0</v>
      </c>
      <c r="H364" s="58">
        <v>0</v>
      </c>
      <c r="I364" s="58">
        <v>0</v>
      </c>
      <c r="J364" s="58">
        <v>0</v>
      </c>
      <c r="K364" s="58">
        <v>0</v>
      </c>
      <c r="L364" s="58">
        <v>9539386.9600000009</v>
      </c>
      <c r="M364" s="58">
        <v>0</v>
      </c>
      <c r="N364" s="58">
        <v>0</v>
      </c>
      <c r="O364" s="58">
        <v>0</v>
      </c>
      <c r="P364" s="58">
        <v>0</v>
      </c>
      <c r="Q364" s="58">
        <v>0</v>
      </c>
      <c r="R364" s="58">
        <v>0</v>
      </c>
      <c r="S364" s="58">
        <v>0</v>
      </c>
      <c r="T364" s="58">
        <v>0</v>
      </c>
      <c r="U364" s="58">
        <v>0</v>
      </c>
      <c r="V364" s="58">
        <v>0</v>
      </c>
      <c r="W364" s="58">
        <v>1575865.05</v>
      </c>
      <c r="X364" s="58">
        <v>0</v>
      </c>
      <c r="Y364" s="58">
        <v>996239.07</v>
      </c>
      <c r="Z364" s="58">
        <v>0</v>
      </c>
      <c r="AA364" s="58">
        <v>0</v>
      </c>
      <c r="AB364" s="58">
        <v>0</v>
      </c>
      <c r="AC364" s="58">
        <v>0</v>
      </c>
      <c r="AD364" s="58">
        <v>0</v>
      </c>
      <c r="AE364" s="58">
        <v>0</v>
      </c>
      <c r="AG364" s="75"/>
    </row>
    <row r="365" spans="2:33" s="59" customFormat="1" ht="12" hidden="1" outlineLevel="2">
      <c r="B365" s="53" t="s">
        <v>368</v>
      </c>
      <c r="C365" s="53" t="s">
        <v>225</v>
      </c>
      <c r="D365" s="53" t="s">
        <v>226</v>
      </c>
      <c r="E365" s="61">
        <f t="shared" si="39"/>
        <v>3709426.3400000003</v>
      </c>
      <c r="F365" s="58">
        <v>0</v>
      </c>
      <c r="G365" s="58">
        <v>0</v>
      </c>
      <c r="H365" s="58">
        <v>0</v>
      </c>
      <c r="I365" s="58">
        <v>0</v>
      </c>
      <c r="J365" s="58">
        <v>0</v>
      </c>
      <c r="K365" s="58">
        <v>0</v>
      </c>
      <c r="L365" s="58">
        <v>0</v>
      </c>
      <c r="M365" s="58">
        <v>0</v>
      </c>
      <c r="N365" s="58">
        <v>3031539.95</v>
      </c>
      <c r="O365" s="58">
        <v>0</v>
      </c>
      <c r="P365" s="58">
        <v>0</v>
      </c>
      <c r="Q365" s="58">
        <v>0</v>
      </c>
      <c r="R365" s="58">
        <v>0</v>
      </c>
      <c r="S365" s="58">
        <v>0</v>
      </c>
      <c r="T365" s="58">
        <v>0</v>
      </c>
      <c r="U365" s="58">
        <v>0</v>
      </c>
      <c r="V365" s="58">
        <v>0</v>
      </c>
      <c r="W365" s="58">
        <v>0</v>
      </c>
      <c r="X365" s="58">
        <v>0</v>
      </c>
      <c r="Y365" s="58">
        <v>0</v>
      </c>
      <c r="Z365" s="58">
        <v>0</v>
      </c>
      <c r="AA365" s="58">
        <v>0</v>
      </c>
      <c r="AB365" s="58">
        <v>677886.39</v>
      </c>
      <c r="AC365" s="58">
        <v>0</v>
      </c>
      <c r="AD365" s="58">
        <v>0</v>
      </c>
      <c r="AE365" s="58">
        <v>0</v>
      </c>
      <c r="AG365" s="75"/>
    </row>
    <row r="366" spans="2:33" s="59" customFormat="1" ht="12" hidden="1" outlineLevel="2">
      <c r="B366" s="53" t="s">
        <v>368</v>
      </c>
      <c r="C366" s="53" t="s">
        <v>227</v>
      </c>
      <c r="D366" s="53" t="s">
        <v>228</v>
      </c>
      <c r="E366" s="61">
        <f t="shared" si="39"/>
        <v>565434.17999999993</v>
      </c>
      <c r="F366" s="58">
        <v>0</v>
      </c>
      <c r="G366" s="58">
        <v>0</v>
      </c>
      <c r="H366" s="58">
        <v>0</v>
      </c>
      <c r="I366" s="58">
        <v>0</v>
      </c>
      <c r="J366" s="58">
        <v>0</v>
      </c>
      <c r="K366" s="58">
        <v>0</v>
      </c>
      <c r="L366" s="58">
        <v>0</v>
      </c>
      <c r="M366" s="58">
        <v>0</v>
      </c>
      <c r="N366" s="58">
        <v>0</v>
      </c>
      <c r="O366" s="58">
        <v>0</v>
      </c>
      <c r="P366" s="58">
        <v>0</v>
      </c>
      <c r="Q366" s="58">
        <v>0</v>
      </c>
      <c r="R366" s="58">
        <v>0</v>
      </c>
      <c r="S366" s="58">
        <v>0</v>
      </c>
      <c r="T366" s="58">
        <v>0</v>
      </c>
      <c r="U366" s="58">
        <v>0</v>
      </c>
      <c r="V366" s="58">
        <v>0</v>
      </c>
      <c r="W366" s="58">
        <v>0</v>
      </c>
      <c r="X366" s="58">
        <v>0</v>
      </c>
      <c r="Y366" s="58">
        <v>0</v>
      </c>
      <c r="Z366" s="58">
        <v>313596.23</v>
      </c>
      <c r="AA366" s="58">
        <v>0</v>
      </c>
      <c r="AB366" s="58">
        <v>0</v>
      </c>
      <c r="AC366" s="58">
        <v>0</v>
      </c>
      <c r="AD366" s="58">
        <v>0</v>
      </c>
      <c r="AE366" s="58">
        <v>251837.95</v>
      </c>
      <c r="AG366" s="75"/>
    </row>
    <row r="367" spans="2:33" s="59" customFormat="1" ht="12" hidden="1" outlineLevel="2">
      <c r="B367" s="53"/>
      <c r="C367" s="53" t="s">
        <v>382</v>
      </c>
      <c r="D367" s="53" t="s">
        <v>230</v>
      </c>
      <c r="E367" s="61">
        <f t="shared" si="39"/>
        <v>160703.98000000001</v>
      </c>
      <c r="F367" s="58">
        <v>0</v>
      </c>
      <c r="G367" s="58">
        <v>0</v>
      </c>
      <c r="H367" s="58">
        <v>0</v>
      </c>
      <c r="I367" s="58">
        <v>0</v>
      </c>
      <c r="J367" s="58">
        <v>0</v>
      </c>
      <c r="K367" s="58">
        <v>0</v>
      </c>
      <c r="L367" s="58">
        <v>0</v>
      </c>
      <c r="M367" s="58">
        <v>0</v>
      </c>
      <c r="N367" s="58">
        <v>0</v>
      </c>
      <c r="O367" s="58">
        <v>0</v>
      </c>
      <c r="P367" s="58">
        <v>0</v>
      </c>
      <c r="Q367" s="58">
        <v>0</v>
      </c>
      <c r="R367" s="58">
        <v>0</v>
      </c>
      <c r="S367" s="58">
        <v>160703.98000000001</v>
      </c>
      <c r="T367" s="58">
        <v>0</v>
      </c>
      <c r="U367" s="58">
        <v>0</v>
      </c>
      <c r="V367" s="58">
        <v>0</v>
      </c>
      <c r="W367" s="58">
        <v>0</v>
      </c>
      <c r="X367" s="58">
        <v>0</v>
      </c>
      <c r="Y367" s="58">
        <v>0</v>
      </c>
      <c r="Z367" s="58">
        <v>0</v>
      </c>
      <c r="AA367" s="58">
        <v>0</v>
      </c>
      <c r="AB367" s="58">
        <v>0</v>
      </c>
      <c r="AC367" s="58">
        <v>0</v>
      </c>
      <c r="AD367" s="58">
        <v>0</v>
      </c>
      <c r="AE367" s="58">
        <v>0</v>
      </c>
      <c r="AG367" s="75"/>
    </row>
    <row r="368" spans="2:33" s="59" customFormat="1" ht="12" hidden="1" outlineLevel="2">
      <c r="B368" s="53" t="s">
        <v>368</v>
      </c>
      <c r="C368" s="53" t="s">
        <v>231</v>
      </c>
      <c r="D368" s="53" t="s">
        <v>232</v>
      </c>
      <c r="E368" s="61">
        <f t="shared" si="39"/>
        <v>6641286.8400000008</v>
      </c>
      <c r="F368" s="58">
        <v>0</v>
      </c>
      <c r="G368" s="58">
        <v>0</v>
      </c>
      <c r="H368" s="58">
        <v>0</v>
      </c>
      <c r="I368" s="58">
        <v>0</v>
      </c>
      <c r="J368" s="58">
        <v>0</v>
      </c>
      <c r="K368" s="58">
        <v>0</v>
      </c>
      <c r="L368" s="58">
        <v>0</v>
      </c>
      <c r="M368" s="58">
        <v>0</v>
      </c>
      <c r="N368" s="58">
        <v>0</v>
      </c>
      <c r="O368" s="58">
        <v>520819.42000000004</v>
      </c>
      <c r="P368" s="58">
        <v>2477487.42</v>
      </c>
      <c r="Q368" s="58">
        <v>1127926.94</v>
      </c>
      <c r="R368" s="58">
        <v>0</v>
      </c>
      <c r="S368" s="58">
        <v>0</v>
      </c>
      <c r="T368" s="58">
        <v>0</v>
      </c>
      <c r="U368" s="58">
        <v>0</v>
      </c>
      <c r="V368" s="58">
        <v>1531533.76</v>
      </c>
      <c r="W368" s="58">
        <v>0</v>
      </c>
      <c r="X368" s="58">
        <v>974917.44</v>
      </c>
      <c r="Y368" s="58">
        <v>0</v>
      </c>
      <c r="Z368" s="58">
        <v>0</v>
      </c>
      <c r="AA368" s="58">
        <v>0</v>
      </c>
      <c r="AB368" s="58">
        <v>0</v>
      </c>
      <c r="AC368" s="58">
        <v>0</v>
      </c>
      <c r="AD368" s="58">
        <v>8601.86</v>
      </c>
      <c r="AE368" s="58">
        <v>0</v>
      </c>
      <c r="AG368" s="75"/>
    </row>
    <row r="369" spans="1:33" s="59" customFormat="1" ht="12" hidden="1" outlineLevel="2">
      <c r="B369" s="53" t="s">
        <v>368</v>
      </c>
      <c r="C369" s="53" t="s">
        <v>233</v>
      </c>
      <c r="D369" s="53" t="s">
        <v>234</v>
      </c>
      <c r="E369" s="61">
        <f t="shared" si="39"/>
        <v>6939562.2400000002</v>
      </c>
      <c r="F369" s="58">
        <v>0</v>
      </c>
      <c r="G369" s="58">
        <v>0</v>
      </c>
      <c r="H369" s="58">
        <v>0</v>
      </c>
      <c r="I369" s="58">
        <v>0</v>
      </c>
      <c r="J369" s="58">
        <v>0</v>
      </c>
      <c r="K369" s="58">
        <v>245526.36000000002</v>
      </c>
      <c r="L369" s="58">
        <v>715029.15</v>
      </c>
      <c r="M369" s="58">
        <v>0</v>
      </c>
      <c r="N369" s="58">
        <v>0</v>
      </c>
      <c r="O369" s="58">
        <v>0</v>
      </c>
      <c r="P369" s="58">
        <v>0</v>
      </c>
      <c r="Q369" s="58">
        <v>0</v>
      </c>
      <c r="R369" s="58">
        <v>0</v>
      </c>
      <c r="S369" s="58">
        <v>0</v>
      </c>
      <c r="T369" s="58">
        <v>0</v>
      </c>
      <c r="U369" s="58">
        <v>0</v>
      </c>
      <c r="V369" s="58">
        <v>0</v>
      </c>
      <c r="W369" s="58">
        <v>5894928.7800000003</v>
      </c>
      <c r="X369" s="58">
        <v>84077.95</v>
      </c>
      <c r="Y369" s="58">
        <v>0</v>
      </c>
      <c r="Z369" s="58">
        <v>0</v>
      </c>
      <c r="AA369" s="58">
        <v>0</v>
      </c>
      <c r="AB369" s="58">
        <v>0</v>
      </c>
      <c r="AC369" s="58">
        <v>0</v>
      </c>
      <c r="AD369" s="58">
        <v>0</v>
      </c>
      <c r="AE369" s="58">
        <v>0</v>
      </c>
      <c r="AG369" s="75"/>
    </row>
    <row r="370" spans="1:33" s="59" customFormat="1" ht="12" hidden="1" outlineLevel="2">
      <c r="B370" s="53" t="s">
        <v>368</v>
      </c>
      <c r="C370" s="53" t="s">
        <v>235</v>
      </c>
      <c r="D370" s="53" t="s">
        <v>236</v>
      </c>
      <c r="E370" s="61">
        <f t="shared" si="39"/>
        <v>110962.18</v>
      </c>
      <c r="F370" s="58">
        <v>0</v>
      </c>
      <c r="G370" s="58">
        <v>0</v>
      </c>
      <c r="H370" s="58">
        <v>0</v>
      </c>
      <c r="I370" s="58">
        <v>0</v>
      </c>
      <c r="J370" s="58">
        <v>0</v>
      </c>
      <c r="K370" s="58">
        <v>0</v>
      </c>
      <c r="L370" s="58">
        <v>0</v>
      </c>
      <c r="M370" s="58">
        <v>0</v>
      </c>
      <c r="N370" s="58">
        <v>0</v>
      </c>
      <c r="O370" s="58">
        <v>0</v>
      </c>
      <c r="P370" s="58">
        <v>0</v>
      </c>
      <c r="Q370" s="58">
        <v>0</v>
      </c>
      <c r="R370" s="58">
        <v>0</v>
      </c>
      <c r="S370" s="58">
        <v>0</v>
      </c>
      <c r="T370" s="58">
        <v>0</v>
      </c>
      <c r="U370" s="58">
        <v>0</v>
      </c>
      <c r="V370" s="58">
        <v>0</v>
      </c>
      <c r="W370" s="58">
        <v>0</v>
      </c>
      <c r="X370" s="58">
        <v>0</v>
      </c>
      <c r="Y370" s="58">
        <v>110962.18</v>
      </c>
      <c r="Z370" s="58">
        <v>0</v>
      </c>
      <c r="AA370" s="58">
        <v>0</v>
      </c>
      <c r="AB370" s="58">
        <v>0</v>
      </c>
      <c r="AC370" s="58">
        <v>0</v>
      </c>
      <c r="AD370" s="58">
        <v>0</v>
      </c>
      <c r="AE370" s="58">
        <v>0</v>
      </c>
      <c r="AG370" s="75"/>
    </row>
    <row r="371" spans="1:33" s="59" customFormat="1" ht="12" hidden="1" outlineLevel="2">
      <c r="B371" s="53" t="s">
        <v>368</v>
      </c>
      <c r="C371" s="53" t="s">
        <v>237</v>
      </c>
      <c r="D371" s="53" t="s">
        <v>238</v>
      </c>
      <c r="E371" s="61">
        <f t="shared" si="39"/>
        <v>11690125.170000002</v>
      </c>
      <c r="F371" s="58">
        <v>0</v>
      </c>
      <c r="G371" s="58">
        <v>0</v>
      </c>
      <c r="H371" s="58">
        <v>0</v>
      </c>
      <c r="I371" s="58">
        <v>0</v>
      </c>
      <c r="J371" s="58">
        <v>0</v>
      </c>
      <c r="K371" s="58">
        <v>74.260000000000005</v>
      </c>
      <c r="L371" s="58">
        <v>0</v>
      </c>
      <c r="M371" s="58">
        <v>0</v>
      </c>
      <c r="N371" s="58">
        <v>0</v>
      </c>
      <c r="O371" s="58">
        <v>624183.07999999996</v>
      </c>
      <c r="P371" s="58">
        <v>4960194.8900000006</v>
      </c>
      <c r="Q371" s="58">
        <v>0</v>
      </c>
      <c r="R371" s="58">
        <v>0</v>
      </c>
      <c r="S371" s="58">
        <v>0</v>
      </c>
      <c r="T371" s="58">
        <v>0</v>
      </c>
      <c r="U371" s="58">
        <v>0</v>
      </c>
      <c r="V371" s="58">
        <v>0</v>
      </c>
      <c r="W371" s="58">
        <v>0</v>
      </c>
      <c r="X371" s="58">
        <v>6105672.9400000004</v>
      </c>
      <c r="Y371" s="58">
        <v>0</v>
      </c>
      <c r="Z371" s="58">
        <v>0</v>
      </c>
      <c r="AA371" s="58">
        <v>0</v>
      </c>
      <c r="AB371" s="58">
        <v>0</v>
      </c>
      <c r="AC371" s="58">
        <v>0</v>
      </c>
      <c r="AD371" s="58">
        <v>0</v>
      </c>
      <c r="AE371" s="58">
        <v>0</v>
      </c>
      <c r="AG371" s="75"/>
    </row>
    <row r="372" spans="1:33" s="59" customFormat="1" ht="12" hidden="1" outlineLevel="2">
      <c r="B372" s="53" t="s">
        <v>368</v>
      </c>
      <c r="C372" s="53" t="s">
        <v>239</v>
      </c>
      <c r="D372" s="53" t="s">
        <v>240</v>
      </c>
      <c r="E372" s="61">
        <f t="shared" si="39"/>
        <v>359026.15</v>
      </c>
      <c r="F372" s="58">
        <v>0</v>
      </c>
      <c r="G372" s="58">
        <v>0</v>
      </c>
      <c r="H372" s="58">
        <v>0</v>
      </c>
      <c r="I372" s="58">
        <v>0</v>
      </c>
      <c r="J372" s="58">
        <v>0</v>
      </c>
      <c r="K372" s="58">
        <v>0</v>
      </c>
      <c r="L372" s="58">
        <v>0</v>
      </c>
      <c r="M372" s="58">
        <v>0</v>
      </c>
      <c r="N372" s="58">
        <v>13207.52</v>
      </c>
      <c r="O372" s="58">
        <v>0</v>
      </c>
      <c r="P372" s="58">
        <v>0</v>
      </c>
      <c r="Q372" s="58">
        <v>0</v>
      </c>
      <c r="R372" s="58">
        <v>0</v>
      </c>
      <c r="S372" s="58">
        <v>0</v>
      </c>
      <c r="T372" s="58">
        <v>0</v>
      </c>
      <c r="U372" s="58">
        <v>0</v>
      </c>
      <c r="V372" s="58">
        <v>0</v>
      </c>
      <c r="W372" s="58">
        <v>0</v>
      </c>
      <c r="X372" s="58">
        <v>0</v>
      </c>
      <c r="Y372" s="58">
        <v>0</v>
      </c>
      <c r="Z372" s="58">
        <v>0</v>
      </c>
      <c r="AA372" s="58">
        <v>0</v>
      </c>
      <c r="AB372" s="58">
        <v>345818.63</v>
      </c>
      <c r="AC372" s="58">
        <v>0</v>
      </c>
      <c r="AD372" s="58">
        <v>0</v>
      </c>
      <c r="AE372" s="58">
        <v>0</v>
      </c>
      <c r="AG372" s="75"/>
    </row>
    <row r="373" spans="1:33" s="59" customFormat="1" ht="12" hidden="1" outlineLevel="2">
      <c r="B373" s="53" t="s">
        <v>368</v>
      </c>
      <c r="C373" s="53" t="s">
        <v>241</v>
      </c>
      <c r="D373" s="53" t="s">
        <v>242</v>
      </c>
      <c r="E373" s="61">
        <f t="shared" si="39"/>
        <v>2508510.2899999996</v>
      </c>
      <c r="F373" s="58">
        <v>0</v>
      </c>
      <c r="G373" s="58">
        <v>0</v>
      </c>
      <c r="H373" s="58">
        <v>0</v>
      </c>
      <c r="I373" s="58">
        <v>0</v>
      </c>
      <c r="J373" s="58">
        <v>0</v>
      </c>
      <c r="K373" s="58">
        <v>0</v>
      </c>
      <c r="L373" s="58">
        <v>0</v>
      </c>
      <c r="M373" s="58">
        <v>0</v>
      </c>
      <c r="N373" s="58">
        <v>0</v>
      </c>
      <c r="O373" s="58">
        <v>0</v>
      </c>
      <c r="P373" s="58">
        <v>0</v>
      </c>
      <c r="Q373" s="58">
        <v>0</v>
      </c>
      <c r="R373" s="58">
        <v>4653.5200000000004</v>
      </c>
      <c r="S373" s="58">
        <v>0</v>
      </c>
      <c r="T373" s="58">
        <v>0</v>
      </c>
      <c r="U373" s="58">
        <v>0</v>
      </c>
      <c r="V373" s="58">
        <v>0</v>
      </c>
      <c r="W373" s="58">
        <v>0</v>
      </c>
      <c r="X373" s="58">
        <v>0</v>
      </c>
      <c r="Y373" s="58">
        <v>0</v>
      </c>
      <c r="Z373" s="58">
        <v>0</v>
      </c>
      <c r="AA373" s="58">
        <v>2503856.7699999996</v>
      </c>
      <c r="AB373" s="58">
        <v>0</v>
      </c>
      <c r="AC373" s="58">
        <v>0</v>
      </c>
      <c r="AD373" s="58">
        <v>0</v>
      </c>
      <c r="AE373" s="58">
        <v>0</v>
      </c>
      <c r="AG373" s="75"/>
    </row>
    <row r="374" spans="1:33" s="59" customFormat="1" ht="12" hidden="1" outlineLevel="2">
      <c r="B374" s="53" t="s">
        <v>368</v>
      </c>
      <c r="C374" s="53" t="s">
        <v>243</v>
      </c>
      <c r="D374" s="53" t="s">
        <v>244</v>
      </c>
      <c r="E374" s="61">
        <f t="shared" si="39"/>
        <v>436857.33</v>
      </c>
      <c r="F374" s="58">
        <v>0</v>
      </c>
      <c r="G374" s="58">
        <v>0</v>
      </c>
      <c r="H374" s="58">
        <v>0</v>
      </c>
      <c r="I374" s="58">
        <v>0</v>
      </c>
      <c r="J374" s="58">
        <v>0</v>
      </c>
      <c r="K374" s="58">
        <v>0</v>
      </c>
      <c r="L374" s="58">
        <v>0</v>
      </c>
      <c r="M374" s="58">
        <v>0</v>
      </c>
      <c r="N374" s="58">
        <v>0</v>
      </c>
      <c r="O374" s="58">
        <v>0</v>
      </c>
      <c r="P374" s="58">
        <v>0</v>
      </c>
      <c r="Q374" s="58">
        <v>0</v>
      </c>
      <c r="R374" s="58">
        <v>0</v>
      </c>
      <c r="S374" s="58">
        <v>0</v>
      </c>
      <c r="T374" s="58">
        <v>0</v>
      </c>
      <c r="U374" s="58">
        <v>0</v>
      </c>
      <c r="V374" s="58">
        <v>0</v>
      </c>
      <c r="W374" s="58">
        <v>0</v>
      </c>
      <c r="X374" s="58">
        <v>0</v>
      </c>
      <c r="Y374" s="58">
        <v>0</v>
      </c>
      <c r="Z374" s="58">
        <v>0</v>
      </c>
      <c r="AA374" s="58">
        <v>0</v>
      </c>
      <c r="AB374" s="58">
        <v>0</v>
      </c>
      <c r="AC374" s="58">
        <v>0</v>
      </c>
      <c r="AD374" s="58">
        <v>436857.33</v>
      </c>
      <c r="AE374" s="58">
        <v>0</v>
      </c>
      <c r="AG374" s="75"/>
    </row>
    <row r="375" spans="1:33" ht="15.75" customHeight="1" outlineLevel="1" collapsed="1">
      <c r="A375" s="44">
        <v>53</v>
      </c>
      <c r="B375" s="52" t="s">
        <v>374</v>
      </c>
      <c r="D375" s="22" t="s">
        <v>14</v>
      </c>
      <c r="E375" s="27">
        <f t="shared" ref="E375:AE375" si="40">SUBTOTAL(9,E348:E374)</f>
        <v>107515265.71000004</v>
      </c>
      <c r="F375" s="27">
        <f t="shared" si="40"/>
        <v>1558432.75</v>
      </c>
      <c r="G375" s="27">
        <f t="shared" si="40"/>
        <v>1031167.63</v>
      </c>
      <c r="H375" s="27">
        <f t="shared" si="40"/>
        <v>815675.37</v>
      </c>
      <c r="I375" s="27">
        <f t="shared" si="40"/>
        <v>531023.02</v>
      </c>
      <c r="J375" s="27">
        <f t="shared" si="40"/>
        <v>4664640.5599999996</v>
      </c>
      <c r="K375" s="21">
        <f t="shared" si="40"/>
        <v>1800026.55</v>
      </c>
      <c r="L375" s="21">
        <f t="shared" si="40"/>
        <v>15328460.23</v>
      </c>
      <c r="M375" s="21">
        <f t="shared" si="40"/>
        <v>0</v>
      </c>
      <c r="N375" s="21">
        <f t="shared" si="40"/>
        <v>3044747.47</v>
      </c>
      <c r="O375" s="21">
        <f t="shared" si="40"/>
        <v>1145002.5</v>
      </c>
      <c r="P375" s="21">
        <f t="shared" si="40"/>
        <v>7750610.040000001</v>
      </c>
      <c r="Q375" s="21">
        <f t="shared" si="40"/>
        <v>1203965.51</v>
      </c>
      <c r="R375" s="27">
        <f t="shared" si="40"/>
        <v>2143099.33</v>
      </c>
      <c r="S375" s="21">
        <f t="shared" si="40"/>
        <v>160703.98000000001</v>
      </c>
      <c r="T375" s="21">
        <f t="shared" si="40"/>
        <v>15189564.92</v>
      </c>
      <c r="U375" s="21">
        <f t="shared" si="40"/>
        <v>17401207.030000001</v>
      </c>
      <c r="V375" s="21">
        <f t="shared" si="40"/>
        <v>1531533.76</v>
      </c>
      <c r="W375" s="21">
        <f t="shared" si="40"/>
        <v>9679601.4000000004</v>
      </c>
      <c r="X375" s="21">
        <f t="shared" si="40"/>
        <v>8274435.9700000007</v>
      </c>
      <c r="Y375" s="21">
        <f t="shared" si="40"/>
        <v>1689711.64</v>
      </c>
      <c r="Z375" s="21">
        <f t="shared" si="40"/>
        <v>313596.23</v>
      </c>
      <c r="AA375" s="21">
        <f t="shared" si="40"/>
        <v>2822067.4699999997</v>
      </c>
      <c r="AB375" s="21">
        <f t="shared" ref="AB375" si="41">SUBTOTAL(9,AB348:AB374)</f>
        <v>7345372.29</v>
      </c>
      <c r="AC375" s="21">
        <f t="shared" si="40"/>
        <v>1393322.92</v>
      </c>
      <c r="AD375" s="21">
        <f t="shared" si="40"/>
        <v>445459.19</v>
      </c>
      <c r="AE375" s="21">
        <f t="shared" si="40"/>
        <v>251837.95</v>
      </c>
    </row>
    <row r="376" spans="1:33" s="59" customFormat="1" ht="12" hidden="1" outlineLevel="2">
      <c r="B376" s="53" t="s">
        <v>369</v>
      </c>
      <c r="C376" s="53" t="s">
        <v>181</v>
      </c>
      <c r="D376" s="53" t="s">
        <v>182</v>
      </c>
      <c r="E376" s="61">
        <f t="shared" ref="E376:E381" si="42">SUM(F376:AE376)</f>
        <v>241552.05000000002</v>
      </c>
      <c r="F376" s="58">
        <v>0</v>
      </c>
      <c r="G376" s="58">
        <v>0</v>
      </c>
      <c r="H376" s="58">
        <v>241552.05000000002</v>
      </c>
      <c r="I376" s="58">
        <v>0</v>
      </c>
      <c r="J376" s="58">
        <v>0</v>
      </c>
      <c r="K376" s="58">
        <v>0</v>
      </c>
      <c r="L376" s="58">
        <v>0</v>
      </c>
      <c r="M376" s="58">
        <v>0</v>
      </c>
      <c r="N376" s="58">
        <v>0</v>
      </c>
      <c r="O376" s="58">
        <v>0</v>
      </c>
      <c r="P376" s="58">
        <v>0</v>
      </c>
      <c r="Q376" s="58">
        <v>0</v>
      </c>
      <c r="R376" s="58">
        <v>0</v>
      </c>
      <c r="S376" s="58">
        <v>0</v>
      </c>
      <c r="T376" s="58">
        <v>0</v>
      </c>
      <c r="U376" s="58">
        <v>0</v>
      </c>
      <c r="V376" s="58">
        <v>0</v>
      </c>
      <c r="W376" s="58">
        <v>0</v>
      </c>
      <c r="X376" s="58">
        <v>0</v>
      </c>
      <c r="Y376" s="58">
        <v>0</v>
      </c>
      <c r="Z376" s="58">
        <v>0</v>
      </c>
      <c r="AA376" s="58">
        <v>0</v>
      </c>
      <c r="AB376" s="58">
        <v>0</v>
      </c>
      <c r="AC376" s="58">
        <v>0</v>
      </c>
      <c r="AD376" s="58">
        <v>0</v>
      </c>
      <c r="AE376" s="58">
        <v>0</v>
      </c>
      <c r="AG376" s="75"/>
    </row>
    <row r="377" spans="1:33" s="59" customFormat="1" ht="12" hidden="1" outlineLevel="2">
      <c r="B377" s="53" t="s">
        <v>369</v>
      </c>
      <c r="C377" s="53" t="s">
        <v>183</v>
      </c>
      <c r="D377" s="53" t="s">
        <v>184</v>
      </c>
      <c r="E377" s="61">
        <f t="shared" si="42"/>
        <v>7822432.9600000009</v>
      </c>
      <c r="F377" s="58">
        <v>0</v>
      </c>
      <c r="G377" s="58">
        <v>0</v>
      </c>
      <c r="H377" s="58">
        <v>0</v>
      </c>
      <c r="I377" s="58">
        <v>0</v>
      </c>
      <c r="J377" s="58">
        <v>644239.27</v>
      </c>
      <c r="K377" s="58">
        <v>0</v>
      </c>
      <c r="L377" s="58">
        <v>1931869.7599999998</v>
      </c>
      <c r="M377" s="58">
        <v>0</v>
      </c>
      <c r="N377" s="58">
        <v>0</v>
      </c>
      <c r="O377" s="58">
        <v>0</v>
      </c>
      <c r="P377" s="58">
        <v>0</v>
      </c>
      <c r="Q377" s="58">
        <v>0</v>
      </c>
      <c r="R377" s="58">
        <v>262860.21999999997</v>
      </c>
      <c r="S377" s="58">
        <v>0</v>
      </c>
      <c r="T377" s="58">
        <v>1883452.2100000004</v>
      </c>
      <c r="U377" s="58">
        <v>2244966.33</v>
      </c>
      <c r="V377" s="58">
        <v>0</v>
      </c>
      <c r="W377" s="58">
        <v>245371.28999999998</v>
      </c>
      <c r="X377" s="58">
        <v>0</v>
      </c>
      <c r="Y377" s="58">
        <v>229044.8</v>
      </c>
      <c r="Z377" s="58">
        <v>0</v>
      </c>
      <c r="AA377" s="58">
        <v>380629.08</v>
      </c>
      <c r="AB377" s="58">
        <v>0</v>
      </c>
      <c r="AC377" s="58">
        <v>0</v>
      </c>
      <c r="AD377" s="58">
        <v>0</v>
      </c>
      <c r="AE377" s="58">
        <v>0</v>
      </c>
      <c r="AG377" s="75"/>
    </row>
    <row r="378" spans="1:33" s="59" customFormat="1" ht="12" hidden="1" outlineLevel="2">
      <c r="B378" s="53" t="s">
        <v>369</v>
      </c>
      <c r="C378" s="53" t="s">
        <v>185</v>
      </c>
      <c r="D378" s="53" t="s">
        <v>186</v>
      </c>
      <c r="E378" s="61">
        <f t="shared" si="42"/>
        <v>116349.06</v>
      </c>
      <c r="F378" s="58">
        <v>0</v>
      </c>
      <c r="G378" s="58">
        <v>0</v>
      </c>
      <c r="H378" s="58">
        <v>0</v>
      </c>
      <c r="I378" s="58">
        <v>0</v>
      </c>
      <c r="J378" s="58">
        <v>0</v>
      </c>
      <c r="K378" s="58">
        <v>0</v>
      </c>
      <c r="L378" s="58">
        <v>0</v>
      </c>
      <c r="M378" s="58">
        <v>0</v>
      </c>
      <c r="N378" s="58">
        <v>0</v>
      </c>
      <c r="O378" s="58">
        <v>0</v>
      </c>
      <c r="P378" s="58">
        <v>0</v>
      </c>
      <c r="Q378" s="58">
        <v>0</v>
      </c>
      <c r="R378" s="58">
        <v>0</v>
      </c>
      <c r="S378" s="58">
        <v>0</v>
      </c>
      <c r="T378" s="58">
        <v>0</v>
      </c>
      <c r="U378" s="58">
        <v>0</v>
      </c>
      <c r="V378" s="58">
        <v>0</v>
      </c>
      <c r="W378" s="58">
        <v>0</v>
      </c>
      <c r="X378" s="58">
        <v>0</v>
      </c>
      <c r="Y378" s="58">
        <v>0</v>
      </c>
      <c r="Z378" s="58">
        <v>64528.51</v>
      </c>
      <c r="AA378" s="58">
        <v>0</v>
      </c>
      <c r="AB378" s="58">
        <v>0</v>
      </c>
      <c r="AC378" s="58">
        <v>0</v>
      </c>
      <c r="AD378" s="58">
        <v>0</v>
      </c>
      <c r="AE378" s="58">
        <v>51820.55</v>
      </c>
      <c r="AG378" s="75"/>
    </row>
    <row r="379" spans="1:33" s="59" customFormat="1" ht="12" hidden="1" outlineLevel="2">
      <c r="B379" s="53" t="s">
        <v>369</v>
      </c>
      <c r="C379" s="53" t="s">
        <v>187</v>
      </c>
      <c r="D379" s="53" t="s">
        <v>188</v>
      </c>
      <c r="E379" s="61">
        <f t="shared" si="42"/>
        <v>5308586.76</v>
      </c>
      <c r="F379" s="58">
        <v>0</v>
      </c>
      <c r="G379" s="58">
        <v>0</v>
      </c>
      <c r="H379" s="58">
        <v>0</v>
      </c>
      <c r="I379" s="58">
        <v>124048.92</v>
      </c>
      <c r="J379" s="58">
        <v>0</v>
      </c>
      <c r="K379" s="58">
        <v>301141.13000000006</v>
      </c>
      <c r="L379" s="58">
        <v>391951.93</v>
      </c>
      <c r="M379" s="58">
        <v>0</v>
      </c>
      <c r="N379" s="58">
        <v>0</v>
      </c>
      <c r="O379" s="58">
        <v>178307.51</v>
      </c>
      <c r="P379" s="58">
        <v>1187629.42</v>
      </c>
      <c r="Q379" s="58">
        <v>204693.69</v>
      </c>
      <c r="R379" s="58">
        <v>0</v>
      </c>
      <c r="S379" s="58">
        <v>0</v>
      </c>
      <c r="T379" s="58">
        <v>0</v>
      </c>
      <c r="U379" s="58">
        <v>0</v>
      </c>
      <c r="V379" s="58">
        <v>260548.95</v>
      </c>
      <c r="W379" s="58">
        <v>1313407.08</v>
      </c>
      <c r="X379" s="58">
        <v>1243724.2799999998</v>
      </c>
      <c r="Y379" s="58">
        <v>23954.01</v>
      </c>
      <c r="Z379" s="58">
        <v>0</v>
      </c>
      <c r="AA379" s="58">
        <v>0</v>
      </c>
      <c r="AB379" s="58">
        <v>0</v>
      </c>
      <c r="AC379" s="58">
        <v>0</v>
      </c>
      <c r="AD379" s="58">
        <v>79179.839999999997</v>
      </c>
      <c r="AE379" s="58">
        <v>0</v>
      </c>
      <c r="AG379" s="75"/>
    </row>
    <row r="380" spans="1:33" s="59" customFormat="1" ht="12" hidden="1" outlineLevel="2">
      <c r="B380" s="53"/>
      <c r="C380" s="53" t="s">
        <v>189</v>
      </c>
      <c r="D380" s="53" t="s">
        <v>190</v>
      </c>
      <c r="E380" s="61">
        <f t="shared" si="42"/>
        <v>2747568.4399999995</v>
      </c>
      <c r="F380" s="58">
        <v>277269.08999999997</v>
      </c>
      <c r="G380" s="58">
        <v>220332.68</v>
      </c>
      <c r="H380" s="58">
        <v>0</v>
      </c>
      <c r="I380" s="58">
        <v>0</v>
      </c>
      <c r="J380" s="58">
        <v>0</v>
      </c>
      <c r="K380" s="58">
        <v>0</v>
      </c>
      <c r="L380" s="58">
        <v>0</v>
      </c>
      <c r="M380" s="58">
        <v>0</v>
      </c>
      <c r="N380" s="58">
        <v>658923.68000000005</v>
      </c>
      <c r="O380" s="58">
        <v>0</v>
      </c>
      <c r="P380" s="58">
        <v>0</v>
      </c>
      <c r="Q380" s="58">
        <v>0</v>
      </c>
      <c r="R380" s="58">
        <v>0</v>
      </c>
      <c r="S380" s="58">
        <v>0</v>
      </c>
      <c r="T380" s="58">
        <v>0</v>
      </c>
      <c r="U380" s="58">
        <v>0</v>
      </c>
      <c r="V380" s="58">
        <v>0</v>
      </c>
      <c r="W380" s="58">
        <v>0</v>
      </c>
      <c r="X380" s="58">
        <v>0</v>
      </c>
      <c r="Y380" s="58">
        <v>0</v>
      </c>
      <c r="Z380" s="58">
        <v>0</v>
      </c>
      <c r="AA380" s="58">
        <v>0</v>
      </c>
      <c r="AB380" s="58">
        <v>1357709.7799999998</v>
      </c>
      <c r="AC380" s="58">
        <v>233333.21</v>
      </c>
      <c r="AD380" s="58">
        <v>0</v>
      </c>
      <c r="AE380" s="58">
        <v>0</v>
      </c>
      <c r="AG380" s="75"/>
    </row>
    <row r="381" spans="1:33" s="59" customFormat="1" ht="12" hidden="1" outlineLevel="2">
      <c r="B381" s="53" t="s">
        <v>369</v>
      </c>
      <c r="C381" s="53" t="s">
        <v>245</v>
      </c>
      <c r="D381" s="53" t="s">
        <v>246</v>
      </c>
      <c r="E381" s="61">
        <f t="shared" si="42"/>
        <v>27334.69</v>
      </c>
      <c r="F381" s="58">
        <v>0</v>
      </c>
      <c r="G381" s="58">
        <v>0</v>
      </c>
      <c r="H381" s="58">
        <v>0</v>
      </c>
      <c r="I381" s="58">
        <v>0</v>
      </c>
      <c r="J381" s="58">
        <v>0</v>
      </c>
      <c r="K381" s="58">
        <v>0</v>
      </c>
      <c r="L381" s="58">
        <v>0</v>
      </c>
      <c r="M381" s="58">
        <v>0</v>
      </c>
      <c r="N381" s="58">
        <v>0</v>
      </c>
      <c r="O381" s="58">
        <v>0</v>
      </c>
      <c r="P381" s="58">
        <v>0</v>
      </c>
      <c r="Q381" s="58">
        <v>0</v>
      </c>
      <c r="R381" s="58">
        <v>0</v>
      </c>
      <c r="S381" s="58">
        <v>27334.69</v>
      </c>
      <c r="T381" s="58">
        <v>0</v>
      </c>
      <c r="U381" s="58">
        <v>0</v>
      </c>
      <c r="V381" s="58">
        <v>0</v>
      </c>
      <c r="W381" s="58">
        <v>0</v>
      </c>
      <c r="X381" s="58">
        <v>0</v>
      </c>
      <c r="Y381" s="58">
        <v>0</v>
      </c>
      <c r="Z381" s="58">
        <v>0</v>
      </c>
      <c r="AA381" s="58">
        <v>0</v>
      </c>
      <c r="AB381" s="58">
        <v>0</v>
      </c>
      <c r="AC381" s="58">
        <v>0</v>
      </c>
      <c r="AD381" s="58">
        <v>0</v>
      </c>
      <c r="AE381" s="58">
        <v>0</v>
      </c>
      <c r="AG381" s="75"/>
    </row>
    <row r="382" spans="1:33" ht="15.75" customHeight="1" outlineLevel="1" collapsed="1">
      <c r="A382" s="44">
        <v>54</v>
      </c>
      <c r="B382" s="52" t="s">
        <v>375</v>
      </c>
      <c r="D382" s="22" t="s">
        <v>15</v>
      </c>
      <c r="E382" s="27">
        <f t="shared" ref="E382:AE382" si="43">SUBTOTAL(9,E376:E381)</f>
        <v>16263823.959999999</v>
      </c>
      <c r="F382" s="27">
        <f t="shared" si="43"/>
        <v>277269.08999999997</v>
      </c>
      <c r="G382" s="27">
        <f t="shared" si="43"/>
        <v>220332.68</v>
      </c>
      <c r="H382" s="27">
        <f t="shared" si="43"/>
        <v>241552.05000000002</v>
      </c>
      <c r="I382" s="27">
        <f t="shared" si="43"/>
        <v>124048.92</v>
      </c>
      <c r="J382" s="27">
        <f t="shared" si="43"/>
        <v>644239.27</v>
      </c>
      <c r="K382" s="21">
        <f t="shared" si="43"/>
        <v>301141.13000000006</v>
      </c>
      <c r="L382" s="21">
        <f t="shared" si="43"/>
        <v>2323821.69</v>
      </c>
      <c r="M382" s="21">
        <f t="shared" si="43"/>
        <v>0</v>
      </c>
      <c r="N382" s="21">
        <f t="shared" si="43"/>
        <v>658923.68000000005</v>
      </c>
      <c r="O382" s="21">
        <f t="shared" si="43"/>
        <v>178307.51</v>
      </c>
      <c r="P382" s="21">
        <f t="shared" si="43"/>
        <v>1187629.42</v>
      </c>
      <c r="Q382" s="21">
        <f t="shared" si="43"/>
        <v>204693.69</v>
      </c>
      <c r="R382" s="27">
        <f t="shared" si="43"/>
        <v>262860.21999999997</v>
      </c>
      <c r="S382" s="21">
        <f t="shared" si="43"/>
        <v>27334.69</v>
      </c>
      <c r="T382" s="21">
        <f t="shared" si="43"/>
        <v>1883452.2100000004</v>
      </c>
      <c r="U382" s="21">
        <f t="shared" si="43"/>
        <v>2244966.33</v>
      </c>
      <c r="V382" s="21">
        <f t="shared" si="43"/>
        <v>260548.95</v>
      </c>
      <c r="W382" s="21">
        <f t="shared" si="43"/>
        <v>1558778.37</v>
      </c>
      <c r="X382" s="21">
        <f t="shared" si="43"/>
        <v>1243724.2799999998</v>
      </c>
      <c r="Y382" s="21">
        <f t="shared" si="43"/>
        <v>252998.81</v>
      </c>
      <c r="Z382" s="21">
        <f t="shared" si="43"/>
        <v>64528.51</v>
      </c>
      <c r="AA382" s="21">
        <f t="shared" si="43"/>
        <v>380629.08</v>
      </c>
      <c r="AB382" s="21">
        <f t="shared" ref="AB382" si="44">SUBTOTAL(9,AB376:AB381)</f>
        <v>1357709.7799999998</v>
      </c>
      <c r="AC382" s="21">
        <f t="shared" si="43"/>
        <v>233333.21</v>
      </c>
      <c r="AD382" s="21">
        <f t="shared" si="43"/>
        <v>79179.839999999997</v>
      </c>
      <c r="AE382" s="21">
        <f t="shared" si="43"/>
        <v>51820.55</v>
      </c>
    </row>
    <row r="383" spans="1:33" s="59" customFormat="1" ht="12" hidden="1" outlineLevel="2">
      <c r="B383" s="53" t="s">
        <v>370</v>
      </c>
      <c r="C383" s="53" t="s">
        <v>101</v>
      </c>
      <c r="D383" s="53" t="s">
        <v>102</v>
      </c>
      <c r="E383" s="61">
        <f>SUM(F383:AE383)</f>
        <v>1683709.1</v>
      </c>
      <c r="F383" s="58">
        <v>21171.39</v>
      </c>
      <c r="G383" s="58">
        <v>16824.830000000002</v>
      </c>
      <c r="H383" s="58">
        <v>14270.410000000002</v>
      </c>
      <c r="I383" s="58">
        <v>12111.22</v>
      </c>
      <c r="J383" s="58">
        <v>76438.899999999994</v>
      </c>
      <c r="K383" s="58">
        <v>29380.959999999995</v>
      </c>
      <c r="L383" s="58">
        <v>267440.08</v>
      </c>
      <c r="M383" s="58">
        <v>0</v>
      </c>
      <c r="N383" s="58">
        <v>50315.7</v>
      </c>
      <c r="O383" s="58">
        <v>17408.72</v>
      </c>
      <c r="P383" s="58">
        <v>116012.9</v>
      </c>
      <c r="Q383" s="58">
        <v>19984.41</v>
      </c>
      <c r="R383" s="58">
        <v>31198.070000000003</v>
      </c>
      <c r="S383" s="58">
        <v>2647.38</v>
      </c>
      <c r="T383" s="58">
        <v>223447.50000000003</v>
      </c>
      <c r="U383" s="58">
        <v>266406.84000000003</v>
      </c>
      <c r="V383" s="58">
        <v>25439.040000000001</v>
      </c>
      <c r="W383" s="58">
        <v>157352.86000000002</v>
      </c>
      <c r="X383" s="58">
        <v>121269.74000000002</v>
      </c>
      <c r="Y383" s="58">
        <v>29509.670000000002</v>
      </c>
      <c r="Z383" s="58">
        <v>5937.92</v>
      </c>
      <c r="AA383" s="58">
        <v>45150.850000000006</v>
      </c>
      <c r="AB383" s="58">
        <v>103671.19</v>
      </c>
      <c r="AC383" s="58">
        <v>17819.5</v>
      </c>
      <c r="AD383" s="58">
        <v>7730.48</v>
      </c>
      <c r="AE383" s="58">
        <v>4768.54</v>
      </c>
      <c r="AG383" s="75"/>
    </row>
    <row r="384" spans="1:33" s="59" customFormat="1" ht="12" hidden="1" outlineLevel="2">
      <c r="B384" s="53" t="s">
        <v>370</v>
      </c>
      <c r="C384" s="53" t="s">
        <v>103</v>
      </c>
      <c r="D384" s="53" t="s">
        <v>104</v>
      </c>
      <c r="E384" s="61">
        <f>SUM(F384:AE384)</f>
        <v>128241.47000000002</v>
      </c>
      <c r="F384" s="58">
        <v>3630.41</v>
      </c>
      <c r="G384" s="58">
        <v>2884.57</v>
      </c>
      <c r="H384" s="58">
        <v>2448.35</v>
      </c>
      <c r="I384" s="58">
        <v>2076.36</v>
      </c>
      <c r="J384" s="58">
        <v>0</v>
      </c>
      <c r="K384" s="58">
        <v>653.65</v>
      </c>
      <c r="L384" s="58">
        <v>32123.25</v>
      </c>
      <c r="M384" s="58">
        <v>0</v>
      </c>
      <c r="N384" s="58">
        <v>8626.2199999999993</v>
      </c>
      <c r="O384" s="58">
        <v>1501.6599999999999</v>
      </c>
      <c r="P384" s="58">
        <v>11932.35</v>
      </c>
      <c r="Q384" s="58">
        <v>0</v>
      </c>
      <c r="R384" s="58">
        <v>0</v>
      </c>
      <c r="S384" s="58">
        <v>453.88</v>
      </c>
      <c r="T384" s="58">
        <v>0</v>
      </c>
      <c r="U384" s="58">
        <v>0</v>
      </c>
      <c r="V384" s="58">
        <v>0</v>
      </c>
      <c r="W384" s="58">
        <v>20749.289999999997</v>
      </c>
      <c r="X384" s="58">
        <v>14937.3</v>
      </c>
      <c r="Y384" s="58">
        <v>3556.19</v>
      </c>
      <c r="Z384" s="58">
        <v>1018.04</v>
      </c>
      <c r="AA384" s="58">
        <v>0</v>
      </c>
      <c r="AB384" s="58">
        <v>17778.050000000003</v>
      </c>
      <c r="AC384" s="58">
        <v>3054.35</v>
      </c>
      <c r="AD384" s="58">
        <v>0</v>
      </c>
      <c r="AE384" s="58">
        <v>817.55</v>
      </c>
      <c r="AG384" s="75"/>
    </row>
    <row r="385" spans="1:33" s="59" customFormat="1" ht="12" hidden="1" outlineLevel="2">
      <c r="B385" s="53" t="s">
        <v>370</v>
      </c>
      <c r="C385" s="53" t="s">
        <v>105</v>
      </c>
      <c r="D385" s="53" t="s">
        <v>106</v>
      </c>
      <c r="E385" s="61">
        <f>SUM(F385:AE385)</f>
        <v>570688.91</v>
      </c>
      <c r="F385" s="58">
        <v>8327.6200000000008</v>
      </c>
      <c r="G385" s="58">
        <v>6618.09</v>
      </c>
      <c r="H385" s="58">
        <v>5623.41</v>
      </c>
      <c r="I385" s="58">
        <v>4763.92</v>
      </c>
      <c r="J385" s="58">
        <v>30062.41</v>
      </c>
      <c r="K385" s="58">
        <v>11575.37</v>
      </c>
      <c r="L385" s="58">
        <v>105204.34000000003</v>
      </c>
      <c r="M385" s="58">
        <v>0</v>
      </c>
      <c r="N385" s="58">
        <v>19791.929999999997</v>
      </c>
      <c r="O385" s="58">
        <v>3402.7299999999996</v>
      </c>
      <c r="P385" s="58">
        <v>18266.810000000001</v>
      </c>
      <c r="Q385" s="58">
        <v>7861.22</v>
      </c>
      <c r="R385" s="58">
        <v>25.5</v>
      </c>
      <c r="S385" s="58">
        <v>1041.3599999999999</v>
      </c>
      <c r="T385" s="58">
        <v>74860.150000000009</v>
      </c>
      <c r="U385" s="58">
        <v>104764.79</v>
      </c>
      <c r="V385" s="58">
        <v>10005.73</v>
      </c>
      <c r="W385" s="58">
        <v>61900.82</v>
      </c>
      <c r="X385" s="58">
        <v>14003.99</v>
      </c>
      <c r="Y385" s="58">
        <v>11609.470000000001</v>
      </c>
      <c r="Z385" s="58">
        <v>2335.71</v>
      </c>
      <c r="AA385" s="58">
        <v>15939.38</v>
      </c>
      <c r="AB385" s="58">
        <v>40777.32</v>
      </c>
      <c r="AC385" s="58">
        <v>7010.3</v>
      </c>
      <c r="AD385" s="58">
        <v>3040.83</v>
      </c>
      <c r="AE385" s="58">
        <v>1875.71</v>
      </c>
      <c r="AG385" s="75"/>
    </row>
    <row r="386" spans="1:33" s="59" customFormat="1" ht="12" hidden="1" outlineLevel="2">
      <c r="B386" s="53" t="s">
        <v>370</v>
      </c>
      <c r="C386" s="53" t="s">
        <v>107</v>
      </c>
      <c r="D386" s="53" t="s">
        <v>108</v>
      </c>
      <c r="E386" s="61">
        <f>SUM(F386:AE386)</f>
        <v>382532.34</v>
      </c>
      <c r="F386" s="58">
        <v>6688.11</v>
      </c>
      <c r="G386" s="58">
        <v>5313.98</v>
      </c>
      <c r="H386" s="58">
        <v>0</v>
      </c>
      <c r="I386" s="58">
        <v>3825.2999999999997</v>
      </c>
      <c r="J386" s="58">
        <v>24138.45</v>
      </c>
      <c r="K386" s="58">
        <v>1204.8800000000001</v>
      </c>
      <c r="L386" s="58">
        <v>75442.899999999994</v>
      </c>
      <c r="M386" s="58">
        <v>0</v>
      </c>
      <c r="N386" s="58">
        <v>15891.560000000001</v>
      </c>
      <c r="O386" s="58">
        <v>0</v>
      </c>
      <c r="P386" s="58">
        <v>0</v>
      </c>
      <c r="Q386" s="58">
        <v>0</v>
      </c>
      <c r="R386" s="58">
        <v>25.5</v>
      </c>
      <c r="S386" s="58">
        <v>836.14</v>
      </c>
      <c r="T386" s="58">
        <v>60114.38</v>
      </c>
      <c r="U386" s="58">
        <v>84143.1</v>
      </c>
      <c r="V386" s="58">
        <v>0</v>
      </c>
      <c r="W386" s="58">
        <v>38220.869999999995</v>
      </c>
      <c r="X386" s="58">
        <v>413.99</v>
      </c>
      <c r="Y386" s="58">
        <v>9321.4600000000009</v>
      </c>
      <c r="Z386" s="58">
        <v>1875.45</v>
      </c>
      <c r="AA386" s="58">
        <v>12801.22</v>
      </c>
      <c r="AB386" s="58">
        <v>32743.420000000002</v>
      </c>
      <c r="AC386" s="58">
        <v>5629.0199999999995</v>
      </c>
      <c r="AD386" s="58">
        <v>2396.4899999999998</v>
      </c>
      <c r="AE386" s="58">
        <v>1506.12</v>
      </c>
      <c r="AG386" s="75"/>
    </row>
    <row r="387" spans="1:33" s="59" customFormat="1" ht="12" hidden="1" outlineLevel="2">
      <c r="B387" s="53" t="s">
        <v>370</v>
      </c>
      <c r="C387" s="53" t="s">
        <v>109</v>
      </c>
      <c r="D387" s="53" t="s">
        <v>110</v>
      </c>
      <c r="E387" s="61">
        <f>SUM(F387:AE387)</f>
        <v>126399.74</v>
      </c>
      <c r="F387" s="58">
        <v>2182.27</v>
      </c>
      <c r="G387" s="58">
        <v>1734.8</v>
      </c>
      <c r="H387" s="58">
        <v>1474.1</v>
      </c>
      <c r="I387" s="58">
        <v>1248.79</v>
      </c>
      <c r="J387" s="58">
        <v>7879.2799999999988</v>
      </c>
      <c r="K387" s="58">
        <v>3034.3999999999996</v>
      </c>
      <c r="L387" s="58">
        <v>9257.42</v>
      </c>
      <c r="M387" s="58">
        <v>0</v>
      </c>
      <c r="N387" s="58">
        <v>5188.29</v>
      </c>
      <c r="O387" s="58">
        <v>891.92000000000007</v>
      </c>
      <c r="P387" s="58">
        <v>4753.33</v>
      </c>
      <c r="Q387" s="58">
        <v>2060.59</v>
      </c>
      <c r="R387" s="58">
        <v>12.75</v>
      </c>
      <c r="S387" s="58">
        <v>272.97000000000003</v>
      </c>
      <c r="T387" s="58">
        <v>19623.100000000002</v>
      </c>
      <c r="U387" s="58">
        <v>27465.61</v>
      </c>
      <c r="V387" s="58">
        <v>2623.0099999999998</v>
      </c>
      <c r="W387" s="58">
        <v>13223.79</v>
      </c>
      <c r="X387" s="58">
        <v>3716.86</v>
      </c>
      <c r="Y387" s="58">
        <v>1145.55</v>
      </c>
      <c r="Z387" s="58">
        <v>612.25</v>
      </c>
      <c r="AA387" s="58">
        <v>4178.57</v>
      </c>
      <c r="AB387" s="58">
        <v>10693.59</v>
      </c>
      <c r="AC387" s="58">
        <v>1837.73</v>
      </c>
      <c r="AD387" s="58">
        <v>797.09</v>
      </c>
      <c r="AE387" s="58">
        <v>491.68</v>
      </c>
      <c r="AG387" s="75"/>
    </row>
    <row r="388" spans="1:33" ht="15.75" customHeight="1" outlineLevel="1" collapsed="1">
      <c r="A388" s="44">
        <v>55</v>
      </c>
      <c r="B388" s="52" t="s">
        <v>376</v>
      </c>
      <c r="D388" s="49" t="s">
        <v>9</v>
      </c>
      <c r="E388" s="27">
        <f t="shared" ref="E388:AE388" si="45">SUBTOTAL(9,E383:E387)</f>
        <v>2891571.56</v>
      </c>
      <c r="F388" s="27">
        <f t="shared" si="45"/>
        <v>41999.799999999996</v>
      </c>
      <c r="G388" s="27">
        <f t="shared" si="45"/>
        <v>33376.270000000004</v>
      </c>
      <c r="H388" s="27">
        <f t="shared" si="45"/>
        <v>23816.27</v>
      </c>
      <c r="I388" s="27">
        <f t="shared" si="45"/>
        <v>24025.59</v>
      </c>
      <c r="J388" s="27">
        <f t="shared" si="45"/>
        <v>138519.03999999998</v>
      </c>
      <c r="K388" s="21">
        <f t="shared" si="45"/>
        <v>45849.259999999995</v>
      </c>
      <c r="L388" s="21">
        <f t="shared" si="45"/>
        <v>489467.99000000005</v>
      </c>
      <c r="M388" s="21">
        <f t="shared" si="45"/>
        <v>0</v>
      </c>
      <c r="N388" s="21">
        <f t="shared" si="45"/>
        <v>99813.699999999983</v>
      </c>
      <c r="O388" s="21">
        <f t="shared" si="45"/>
        <v>23205.03</v>
      </c>
      <c r="P388" s="21">
        <f t="shared" si="45"/>
        <v>150965.38999999998</v>
      </c>
      <c r="Q388" s="21">
        <f t="shared" si="45"/>
        <v>29906.22</v>
      </c>
      <c r="R388" s="27">
        <f t="shared" si="45"/>
        <v>31261.820000000003</v>
      </c>
      <c r="S388" s="21">
        <f t="shared" si="45"/>
        <v>5251.7300000000005</v>
      </c>
      <c r="T388" s="21">
        <f t="shared" si="45"/>
        <v>378045.13</v>
      </c>
      <c r="U388" s="21">
        <f t="shared" si="45"/>
        <v>482780.33999999997</v>
      </c>
      <c r="V388" s="21">
        <f t="shared" si="45"/>
        <v>38067.780000000006</v>
      </c>
      <c r="W388" s="21">
        <f t="shared" si="45"/>
        <v>291447.63</v>
      </c>
      <c r="X388" s="21">
        <f t="shared" si="45"/>
        <v>154341.87999999998</v>
      </c>
      <c r="Y388" s="21">
        <f t="shared" si="45"/>
        <v>55142.340000000004</v>
      </c>
      <c r="Z388" s="21">
        <f t="shared" si="45"/>
        <v>11779.37</v>
      </c>
      <c r="AA388" s="21">
        <f t="shared" si="45"/>
        <v>78070.01999999999</v>
      </c>
      <c r="AB388" s="21">
        <f t="shared" ref="AB388" si="46">SUBTOTAL(9,AB383:AB387)</f>
        <v>205663.57</v>
      </c>
      <c r="AC388" s="21">
        <f t="shared" si="45"/>
        <v>35350.9</v>
      </c>
      <c r="AD388" s="21">
        <f t="shared" si="45"/>
        <v>13964.89</v>
      </c>
      <c r="AE388" s="21">
        <f t="shared" si="45"/>
        <v>9459.6</v>
      </c>
    </row>
    <row r="389" spans="1:33" s="59" customFormat="1" ht="12" hidden="1" outlineLevel="2">
      <c r="B389" s="53"/>
      <c r="C389" s="53" t="s">
        <v>81</v>
      </c>
      <c r="D389" s="53" t="s">
        <v>82</v>
      </c>
      <c r="E389" s="61">
        <f>SUM(F389:AE389)</f>
        <v>74299221.150000006</v>
      </c>
      <c r="F389" s="58">
        <v>934319.54</v>
      </c>
      <c r="G389" s="58">
        <v>742477.59</v>
      </c>
      <c r="H389" s="58">
        <v>629745.07999999996</v>
      </c>
      <c r="I389" s="58">
        <v>534468.32000000007</v>
      </c>
      <c r="J389" s="58">
        <v>3373209.46</v>
      </c>
      <c r="K389" s="58">
        <v>1296552.68</v>
      </c>
      <c r="L389" s="58">
        <v>11802204.280000001</v>
      </c>
      <c r="M389" s="58">
        <v>0</v>
      </c>
      <c r="N389" s="58">
        <v>2220437.02</v>
      </c>
      <c r="O389" s="58">
        <v>768245.23</v>
      </c>
      <c r="P389" s="58">
        <v>5119412.74</v>
      </c>
      <c r="Q389" s="58">
        <v>881902.75</v>
      </c>
      <c r="R389" s="58">
        <v>1376581.49</v>
      </c>
      <c r="S389" s="58">
        <v>116828.65</v>
      </c>
      <c r="T389" s="58">
        <v>9860732.6999999993</v>
      </c>
      <c r="U389" s="58">
        <v>11755592.949999999</v>
      </c>
      <c r="V389" s="58">
        <v>1122603.72</v>
      </c>
      <c r="W389" s="58">
        <v>6943759.3899999987</v>
      </c>
      <c r="X389" s="58">
        <v>5350368.080000001</v>
      </c>
      <c r="Y389" s="58">
        <v>1302258.42</v>
      </c>
      <c r="Z389" s="58">
        <v>262039.79</v>
      </c>
      <c r="AA389" s="58">
        <v>1992542.38</v>
      </c>
      <c r="AB389" s="58">
        <v>4575027.92</v>
      </c>
      <c r="AC389" s="58">
        <v>786331.3600000001</v>
      </c>
      <c r="AD389" s="58">
        <v>341144.61</v>
      </c>
      <c r="AE389" s="58">
        <v>210435</v>
      </c>
      <c r="AG389" s="75"/>
    </row>
    <row r="390" spans="1:33" ht="25.5" customHeight="1" outlineLevel="1" collapsed="1">
      <c r="A390" s="44">
        <v>56</v>
      </c>
      <c r="B390" s="52" t="s">
        <v>367</v>
      </c>
      <c r="D390" s="91" t="s">
        <v>418</v>
      </c>
      <c r="E390" s="92">
        <f>SUBTOTAL(9,E389:E389)</f>
        <v>74299221.150000006</v>
      </c>
      <c r="F390" s="92">
        <f t="shared" ref="F390:AE390" si="47">SUBTOTAL(9,F389:F389)</f>
        <v>934319.54</v>
      </c>
      <c r="G390" s="92">
        <f t="shared" si="47"/>
        <v>742477.59</v>
      </c>
      <c r="H390" s="92">
        <f t="shared" si="47"/>
        <v>629745.07999999996</v>
      </c>
      <c r="I390" s="92">
        <f t="shared" si="47"/>
        <v>534468.32000000007</v>
      </c>
      <c r="J390" s="92">
        <f t="shared" si="47"/>
        <v>3373209.46</v>
      </c>
      <c r="K390" s="92">
        <f t="shared" si="47"/>
        <v>1296552.68</v>
      </c>
      <c r="L390" s="92">
        <f t="shared" si="47"/>
        <v>11802204.280000001</v>
      </c>
      <c r="M390" s="92">
        <f t="shared" si="47"/>
        <v>0</v>
      </c>
      <c r="N390" s="92">
        <f t="shared" si="47"/>
        <v>2220437.02</v>
      </c>
      <c r="O390" s="92">
        <f t="shared" si="47"/>
        <v>768245.23</v>
      </c>
      <c r="P390" s="92">
        <f t="shared" si="47"/>
        <v>5119412.74</v>
      </c>
      <c r="Q390" s="92">
        <f t="shared" si="47"/>
        <v>881902.75</v>
      </c>
      <c r="R390" s="92">
        <f t="shared" si="47"/>
        <v>1376581.49</v>
      </c>
      <c r="S390" s="92">
        <f t="shared" si="47"/>
        <v>116828.65</v>
      </c>
      <c r="T390" s="92">
        <f t="shared" si="47"/>
        <v>9860732.6999999993</v>
      </c>
      <c r="U390" s="92">
        <f t="shared" si="47"/>
        <v>11755592.949999999</v>
      </c>
      <c r="V390" s="92">
        <f t="shared" si="47"/>
        <v>1122603.72</v>
      </c>
      <c r="W390" s="92">
        <f t="shared" si="47"/>
        <v>6943759.3899999987</v>
      </c>
      <c r="X390" s="92">
        <f t="shared" si="47"/>
        <v>5350368.080000001</v>
      </c>
      <c r="Y390" s="92">
        <f t="shared" si="47"/>
        <v>1302258.42</v>
      </c>
      <c r="Z390" s="92">
        <f t="shared" si="47"/>
        <v>262039.79</v>
      </c>
      <c r="AA390" s="92">
        <f t="shared" si="47"/>
        <v>1992542.38</v>
      </c>
      <c r="AB390" s="92">
        <f t="shared" si="47"/>
        <v>4575027.92</v>
      </c>
      <c r="AC390" s="92">
        <f t="shared" si="47"/>
        <v>786331.3600000001</v>
      </c>
      <c r="AD390" s="92">
        <f t="shared" si="47"/>
        <v>341144.61</v>
      </c>
      <c r="AE390" s="92">
        <f t="shared" si="47"/>
        <v>210435</v>
      </c>
    </row>
    <row r="391" spans="1:33" s="59" customFormat="1" ht="12.75" hidden="1" customHeight="1" outlineLevel="2">
      <c r="B391" s="53" t="s">
        <v>371</v>
      </c>
      <c r="C391" s="53" t="s">
        <v>191</v>
      </c>
      <c r="D391" s="53" t="s">
        <v>192</v>
      </c>
      <c r="E391" s="61">
        <f t="shared" ref="E391:E417" si="48">SUM(F391:AE391)</f>
        <v>1015306.56</v>
      </c>
      <c r="F391" s="61">
        <v>399486.25</v>
      </c>
      <c r="G391" s="61">
        <v>0</v>
      </c>
      <c r="H391" s="61">
        <v>0</v>
      </c>
      <c r="I391" s="61">
        <v>0</v>
      </c>
      <c r="J391" s="61">
        <v>0</v>
      </c>
      <c r="K391" s="61">
        <v>0</v>
      </c>
      <c r="L391" s="61">
        <v>0</v>
      </c>
      <c r="M391" s="61">
        <v>0</v>
      </c>
      <c r="N391" s="61">
        <v>0</v>
      </c>
      <c r="O391" s="61">
        <v>0</v>
      </c>
      <c r="P391" s="61">
        <v>0</v>
      </c>
      <c r="Q391" s="61">
        <v>0</v>
      </c>
      <c r="R391" s="61">
        <v>0</v>
      </c>
      <c r="S391" s="61">
        <v>0</v>
      </c>
      <c r="T391" s="61">
        <v>0</v>
      </c>
      <c r="U391" s="61">
        <v>0</v>
      </c>
      <c r="V391" s="61">
        <v>0</v>
      </c>
      <c r="W391" s="61">
        <v>0</v>
      </c>
      <c r="X391" s="61">
        <v>0</v>
      </c>
      <c r="Y391" s="61">
        <v>0</v>
      </c>
      <c r="Z391" s="61">
        <v>0</v>
      </c>
      <c r="AA391" s="61">
        <v>0</v>
      </c>
      <c r="AB391" s="61">
        <v>615820.31000000006</v>
      </c>
      <c r="AC391" s="61">
        <v>0</v>
      </c>
      <c r="AD391" s="61">
        <v>0</v>
      </c>
      <c r="AE391" s="61">
        <v>0</v>
      </c>
      <c r="AG391" s="75"/>
    </row>
    <row r="392" spans="1:33" s="59" customFormat="1" ht="12.75" hidden="1" customHeight="1" outlineLevel="2">
      <c r="B392" s="53" t="s">
        <v>371</v>
      </c>
      <c r="C392" s="53" t="s">
        <v>193</v>
      </c>
      <c r="D392" s="53" t="s">
        <v>194</v>
      </c>
      <c r="E392" s="61">
        <f t="shared" si="48"/>
        <v>157239.72</v>
      </c>
      <c r="F392" s="61">
        <v>0</v>
      </c>
      <c r="G392" s="61">
        <v>0</v>
      </c>
      <c r="H392" s="61">
        <v>0</v>
      </c>
      <c r="I392" s="61">
        <v>0</v>
      </c>
      <c r="J392" s="61">
        <v>0</v>
      </c>
      <c r="K392" s="61">
        <v>0</v>
      </c>
      <c r="L392" s="61">
        <v>0</v>
      </c>
      <c r="M392" s="61">
        <v>0</v>
      </c>
      <c r="N392" s="61">
        <v>0</v>
      </c>
      <c r="O392" s="61">
        <v>0</v>
      </c>
      <c r="P392" s="61">
        <v>0</v>
      </c>
      <c r="Q392" s="61">
        <v>0</v>
      </c>
      <c r="R392" s="61">
        <v>0</v>
      </c>
      <c r="S392" s="61">
        <v>0</v>
      </c>
      <c r="T392" s="61">
        <v>0</v>
      </c>
      <c r="U392" s="61">
        <v>157239.72</v>
      </c>
      <c r="V392" s="61">
        <v>0</v>
      </c>
      <c r="W392" s="61">
        <v>0</v>
      </c>
      <c r="X392" s="61">
        <v>0</v>
      </c>
      <c r="Y392" s="61">
        <v>0</v>
      </c>
      <c r="Z392" s="61">
        <v>0</v>
      </c>
      <c r="AA392" s="61">
        <v>0</v>
      </c>
      <c r="AB392" s="61">
        <v>0</v>
      </c>
      <c r="AC392" s="61">
        <v>0</v>
      </c>
      <c r="AD392" s="61">
        <v>0</v>
      </c>
      <c r="AE392" s="61">
        <v>0</v>
      </c>
      <c r="AG392" s="75"/>
    </row>
    <row r="393" spans="1:33" s="59" customFormat="1" ht="12.75" hidden="1" customHeight="1" outlineLevel="2">
      <c r="B393" s="53" t="s">
        <v>371</v>
      </c>
      <c r="C393" s="53" t="s">
        <v>195</v>
      </c>
      <c r="D393" s="53" t="s">
        <v>196</v>
      </c>
      <c r="E393" s="61">
        <f t="shared" si="48"/>
        <v>686077.57</v>
      </c>
      <c r="F393" s="61">
        <v>0</v>
      </c>
      <c r="G393" s="61">
        <v>0</v>
      </c>
      <c r="H393" s="61">
        <v>0</v>
      </c>
      <c r="I393" s="61">
        <v>0</v>
      </c>
      <c r="J393" s="61">
        <v>0</v>
      </c>
      <c r="K393" s="61">
        <v>0</v>
      </c>
      <c r="L393" s="61">
        <v>0</v>
      </c>
      <c r="M393" s="61">
        <v>0</v>
      </c>
      <c r="N393" s="61">
        <v>0</v>
      </c>
      <c r="O393" s="61">
        <v>0</v>
      </c>
      <c r="P393" s="61">
        <v>0</v>
      </c>
      <c r="Q393" s="61">
        <v>0</v>
      </c>
      <c r="R393" s="61">
        <v>0</v>
      </c>
      <c r="S393" s="61">
        <v>0</v>
      </c>
      <c r="T393" s="61">
        <v>0</v>
      </c>
      <c r="U393" s="61">
        <v>686077.57</v>
      </c>
      <c r="V393" s="61">
        <v>0</v>
      </c>
      <c r="W393" s="61">
        <v>0</v>
      </c>
      <c r="X393" s="61">
        <v>0</v>
      </c>
      <c r="Y393" s="61">
        <v>0</v>
      </c>
      <c r="Z393" s="61">
        <v>0</v>
      </c>
      <c r="AA393" s="61">
        <v>0</v>
      </c>
      <c r="AB393" s="61">
        <v>0</v>
      </c>
      <c r="AC393" s="61">
        <v>0</v>
      </c>
      <c r="AD393" s="61">
        <v>0</v>
      </c>
      <c r="AE393" s="61">
        <v>0</v>
      </c>
      <c r="AG393" s="75"/>
    </row>
    <row r="394" spans="1:33" s="59" customFormat="1" ht="12.75" hidden="1" customHeight="1" outlineLevel="2">
      <c r="B394" s="53" t="s">
        <v>371</v>
      </c>
      <c r="C394" s="53" t="s">
        <v>197</v>
      </c>
      <c r="D394" s="53" t="s">
        <v>198</v>
      </c>
      <c r="E394" s="61">
        <f t="shared" si="48"/>
        <v>6918011.7300000004</v>
      </c>
      <c r="F394" s="61">
        <v>0</v>
      </c>
      <c r="G394" s="61">
        <v>0</v>
      </c>
      <c r="H394" s="61">
        <v>0</v>
      </c>
      <c r="I394" s="61">
        <v>0</v>
      </c>
      <c r="J394" s="61">
        <v>0</v>
      </c>
      <c r="K394" s="61">
        <v>0</v>
      </c>
      <c r="L394" s="61">
        <v>204974.91</v>
      </c>
      <c r="M394" s="61">
        <v>0</v>
      </c>
      <c r="N394" s="61">
        <v>0</v>
      </c>
      <c r="O394" s="61">
        <v>0</v>
      </c>
      <c r="P394" s="61">
        <v>0</v>
      </c>
      <c r="Q394" s="61">
        <v>0</v>
      </c>
      <c r="R394" s="61">
        <v>0</v>
      </c>
      <c r="S394" s="61">
        <v>0</v>
      </c>
      <c r="T394" s="61">
        <v>3870468.91</v>
      </c>
      <c r="U394" s="61">
        <v>2717178.73</v>
      </c>
      <c r="V394" s="61">
        <v>0</v>
      </c>
      <c r="W394" s="61">
        <v>0</v>
      </c>
      <c r="X394" s="61">
        <v>0</v>
      </c>
      <c r="Y394" s="61">
        <v>125389.18</v>
      </c>
      <c r="Z394" s="61">
        <v>0</v>
      </c>
      <c r="AA394" s="61">
        <v>0</v>
      </c>
      <c r="AB394" s="61">
        <v>0</v>
      </c>
      <c r="AC394" s="61">
        <v>0</v>
      </c>
      <c r="AD394" s="61">
        <v>0</v>
      </c>
      <c r="AE394" s="61">
        <v>0</v>
      </c>
      <c r="AG394" s="75"/>
    </row>
    <row r="395" spans="1:33" s="59" customFormat="1" ht="12.75" hidden="1" customHeight="1" outlineLevel="2">
      <c r="B395" s="53" t="s">
        <v>371</v>
      </c>
      <c r="C395" s="53" t="s">
        <v>199</v>
      </c>
      <c r="D395" s="53" t="s">
        <v>200</v>
      </c>
      <c r="E395" s="61">
        <f t="shared" si="48"/>
        <v>2825024.86</v>
      </c>
      <c r="F395" s="61">
        <v>0</v>
      </c>
      <c r="G395" s="61">
        <v>0</v>
      </c>
      <c r="H395" s="61">
        <v>0</v>
      </c>
      <c r="I395" s="61">
        <v>0</v>
      </c>
      <c r="J395" s="61">
        <v>0</v>
      </c>
      <c r="K395" s="61">
        <v>0</v>
      </c>
      <c r="L395" s="61">
        <v>932383.48</v>
      </c>
      <c r="M395" s="61">
        <v>0</v>
      </c>
      <c r="N395" s="61">
        <v>0</v>
      </c>
      <c r="O395" s="61">
        <v>0</v>
      </c>
      <c r="P395" s="61">
        <v>0</v>
      </c>
      <c r="Q395" s="61">
        <v>0</v>
      </c>
      <c r="R395" s="61">
        <v>0</v>
      </c>
      <c r="S395" s="61">
        <v>0</v>
      </c>
      <c r="T395" s="61">
        <v>0</v>
      </c>
      <c r="U395" s="61">
        <v>1818819.62</v>
      </c>
      <c r="V395" s="61">
        <v>0</v>
      </c>
      <c r="W395" s="61">
        <v>0</v>
      </c>
      <c r="X395" s="61">
        <v>0</v>
      </c>
      <c r="Y395" s="61">
        <v>73821.759999999995</v>
      </c>
      <c r="Z395" s="61">
        <v>0</v>
      </c>
      <c r="AA395" s="61">
        <v>0</v>
      </c>
      <c r="AB395" s="61">
        <v>0</v>
      </c>
      <c r="AC395" s="61">
        <v>0</v>
      </c>
      <c r="AD395" s="61">
        <v>0</v>
      </c>
      <c r="AE395" s="61">
        <v>0</v>
      </c>
      <c r="AG395" s="75"/>
    </row>
    <row r="396" spans="1:33" s="59" customFormat="1" ht="12.75" hidden="1" customHeight="1" outlineLevel="2">
      <c r="B396" s="53" t="s">
        <v>371</v>
      </c>
      <c r="C396" s="53" t="s">
        <v>201</v>
      </c>
      <c r="D396" s="53" t="s">
        <v>202</v>
      </c>
      <c r="E396" s="61">
        <f t="shared" si="48"/>
        <v>25568.03</v>
      </c>
      <c r="F396" s="61">
        <v>0</v>
      </c>
      <c r="G396" s="61">
        <v>0</v>
      </c>
      <c r="H396" s="61">
        <v>0</v>
      </c>
      <c r="I396" s="61">
        <v>0</v>
      </c>
      <c r="J396" s="61">
        <v>0</v>
      </c>
      <c r="K396" s="61">
        <v>0</v>
      </c>
      <c r="L396" s="61">
        <v>0</v>
      </c>
      <c r="M396" s="61">
        <v>0</v>
      </c>
      <c r="N396" s="61">
        <v>0</v>
      </c>
      <c r="O396" s="61">
        <v>0</v>
      </c>
      <c r="P396" s="61">
        <v>0</v>
      </c>
      <c r="Q396" s="61">
        <v>0</v>
      </c>
      <c r="R396" s="61">
        <v>0</v>
      </c>
      <c r="S396" s="61">
        <v>0</v>
      </c>
      <c r="T396" s="61">
        <v>25568.03</v>
      </c>
      <c r="U396" s="61">
        <v>0</v>
      </c>
      <c r="V396" s="61">
        <v>0</v>
      </c>
      <c r="W396" s="61">
        <v>0</v>
      </c>
      <c r="X396" s="61">
        <v>0</v>
      </c>
      <c r="Y396" s="61">
        <v>0</v>
      </c>
      <c r="Z396" s="61">
        <v>0</v>
      </c>
      <c r="AA396" s="61">
        <v>0</v>
      </c>
      <c r="AB396" s="61">
        <v>0</v>
      </c>
      <c r="AC396" s="61">
        <v>0</v>
      </c>
      <c r="AD396" s="61">
        <v>0</v>
      </c>
      <c r="AE396" s="61">
        <v>0</v>
      </c>
      <c r="AG396" s="75"/>
    </row>
    <row r="397" spans="1:33" s="59" customFormat="1" ht="12.75" hidden="1" customHeight="1" outlineLevel="2">
      <c r="B397" s="53" t="s">
        <v>371</v>
      </c>
      <c r="C397" s="53" t="s">
        <v>203</v>
      </c>
      <c r="D397" s="53" t="s">
        <v>204</v>
      </c>
      <c r="E397" s="61">
        <f t="shared" si="48"/>
        <v>1488783.94</v>
      </c>
      <c r="F397" s="61">
        <v>0</v>
      </c>
      <c r="G397" s="61">
        <v>0</v>
      </c>
      <c r="H397" s="61">
        <v>0</v>
      </c>
      <c r="I397" s="61">
        <v>0</v>
      </c>
      <c r="J397" s="61">
        <v>0</v>
      </c>
      <c r="K397" s="61">
        <v>0</v>
      </c>
      <c r="L397" s="61">
        <v>0</v>
      </c>
      <c r="M397" s="61">
        <v>0</v>
      </c>
      <c r="N397" s="61">
        <v>0</v>
      </c>
      <c r="O397" s="61">
        <v>0</v>
      </c>
      <c r="P397" s="61">
        <v>0</v>
      </c>
      <c r="Q397" s="61">
        <v>0</v>
      </c>
      <c r="R397" s="61">
        <v>668085.05999999994</v>
      </c>
      <c r="S397" s="61">
        <v>0</v>
      </c>
      <c r="T397" s="61">
        <v>716758.21</v>
      </c>
      <c r="U397" s="61">
        <v>0</v>
      </c>
      <c r="V397" s="61">
        <v>0</v>
      </c>
      <c r="W397" s="61">
        <v>0</v>
      </c>
      <c r="X397" s="61">
        <v>0</v>
      </c>
      <c r="Y397" s="61">
        <v>0</v>
      </c>
      <c r="Z397" s="61">
        <v>0</v>
      </c>
      <c r="AA397" s="61">
        <v>103940.67000000001</v>
      </c>
      <c r="AB397" s="61">
        <v>0</v>
      </c>
      <c r="AC397" s="61">
        <v>0</v>
      </c>
      <c r="AD397" s="61">
        <v>0</v>
      </c>
      <c r="AE397" s="61">
        <v>0</v>
      </c>
      <c r="AG397" s="75"/>
    </row>
    <row r="398" spans="1:33" s="59" customFormat="1" ht="12.75" hidden="1" customHeight="1" outlineLevel="2">
      <c r="B398" s="53" t="s">
        <v>371</v>
      </c>
      <c r="C398" s="53" t="s">
        <v>205</v>
      </c>
      <c r="D398" s="53" t="s">
        <v>206</v>
      </c>
      <c r="E398" s="61">
        <f t="shared" si="48"/>
        <v>94546.69</v>
      </c>
      <c r="F398" s="61">
        <v>0</v>
      </c>
      <c r="G398" s="61">
        <v>0</v>
      </c>
      <c r="H398" s="61">
        <v>0</v>
      </c>
      <c r="I398" s="61">
        <v>0</v>
      </c>
      <c r="J398" s="61">
        <v>0</v>
      </c>
      <c r="K398" s="61">
        <v>0</v>
      </c>
      <c r="L398" s="61">
        <v>0</v>
      </c>
      <c r="M398" s="61">
        <v>0</v>
      </c>
      <c r="N398" s="61">
        <v>0</v>
      </c>
      <c r="O398" s="61">
        <v>0</v>
      </c>
      <c r="P398" s="61">
        <v>0</v>
      </c>
      <c r="Q398" s="61">
        <v>0</v>
      </c>
      <c r="R398" s="61">
        <v>0</v>
      </c>
      <c r="S398" s="61">
        <v>0</v>
      </c>
      <c r="T398" s="61">
        <v>0</v>
      </c>
      <c r="U398" s="61">
        <v>0</v>
      </c>
      <c r="V398" s="61">
        <v>0</v>
      </c>
      <c r="W398" s="61">
        <v>0</v>
      </c>
      <c r="X398" s="61">
        <v>0</v>
      </c>
      <c r="Y398" s="61">
        <v>0</v>
      </c>
      <c r="Z398" s="61">
        <v>0</v>
      </c>
      <c r="AA398" s="61">
        <v>0</v>
      </c>
      <c r="AB398" s="61">
        <v>94546.69</v>
      </c>
      <c r="AC398" s="61">
        <v>0</v>
      </c>
      <c r="AD398" s="61">
        <v>0</v>
      </c>
      <c r="AE398" s="61">
        <v>0</v>
      </c>
      <c r="AG398" s="75"/>
    </row>
    <row r="399" spans="1:33" s="59" customFormat="1" ht="12.75" hidden="1" customHeight="1" outlineLevel="2">
      <c r="B399" s="53" t="s">
        <v>371</v>
      </c>
      <c r="C399" s="53" t="s">
        <v>207</v>
      </c>
      <c r="D399" s="53" t="s">
        <v>208</v>
      </c>
      <c r="E399" s="61">
        <f t="shared" si="48"/>
        <v>1156359.9099999999</v>
      </c>
      <c r="F399" s="61">
        <v>0</v>
      </c>
      <c r="G399" s="61">
        <v>0</v>
      </c>
      <c r="H399" s="61">
        <v>0</v>
      </c>
      <c r="I399" s="61">
        <v>0</v>
      </c>
      <c r="J399" s="61">
        <v>0</v>
      </c>
      <c r="K399" s="61">
        <v>0</v>
      </c>
      <c r="L399" s="61">
        <v>0</v>
      </c>
      <c r="M399" s="61">
        <v>0</v>
      </c>
      <c r="N399" s="61">
        <v>0</v>
      </c>
      <c r="O399" s="61">
        <v>0</v>
      </c>
      <c r="P399" s="61">
        <v>0</v>
      </c>
      <c r="Q399" s="61">
        <v>0</v>
      </c>
      <c r="R399" s="61">
        <v>0</v>
      </c>
      <c r="S399" s="61">
        <v>0</v>
      </c>
      <c r="T399" s="61">
        <v>0</v>
      </c>
      <c r="U399" s="61">
        <v>0</v>
      </c>
      <c r="V399" s="61">
        <v>0</v>
      </c>
      <c r="W399" s="61">
        <v>0</v>
      </c>
      <c r="X399" s="61">
        <v>0</v>
      </c>
      <c r="Y399" s="61">
        <v>0</v>
      </c>
      <c r="Z399" s="61">
        <v>0</v>
      </c>
      <c r="AA399" s="61">
        <v>0</v>
      </c>
      <c r="AB399" s="61">
        <v>797992.65999999992</v>
      </c>
      <c r="AC399" s="61">
        <v>358367.24999999994</v>
      </c>
      <c r="AD399" s="61">
        <v>0</v>
      </c>
      <c r="AE399" s="61">
        <v>0</v>
      </c>
      <c r="AG399" s="75"/>
    </row>
    <row r="400" spans="1:33" s="59" customFormat="1" ht="12.75" hidden="1" customHeight="1" outlineLevel="2">
      <c r="B400" s="53" t="s">
        <v>371</v>
      </c>
      <c r="C400" s="53" t="s">
        <v>209</v>
      </c>
      <c r="D400" s="53" t="s">
        <v>210</v>
      </c>
      <c r="E400" s="61">
        <f t="shared" si="48"/>
        <v>10405167.059999999</v>
      </c>
      <c r="F400" s="61">
        <v>0</v>
      </c>
      <c r="G400" s="61">
        <v>0</v>
      </c>
      <c r="H400" s="61">
        <v>0</v>
      </c>
      <c r="I400" s="61">
        <v>0</v>
      </c>
      <c r="J400" s="61">
        <v>0</v>
      </c>
      <c r="K400" s="61">
        <v>0</v>
      </c>
      <c r="L400" s="61">
        <v>1032600.37</v>
      </c>
      <c r="M400" s="61">
        <v>0</v>
      </c>
      <c r="N400" s="61">
        <v>0</v>
      </c>
      <c r="O400" s="61">
        <v>0</v>
      </c>
      <c r="P400" s="61">
        <v>0</v>
      </c>
      <c r="Q400" s="61">
        <v>0</v>
      </c>
      <c r="R400" s="61">
        <v>539737.92999999993</v>
      </c>
      <c r="S400" s="61">
        <v>0</v>
      </c>
      <c r="T400" s="61">
        <v>3793910.3400000003</v>
      </c>
      <c r="U400" s="61">
        <v>4783234.79</v>
      </c>
      <c r="V400" s="61">
        <v>0</v>
      </c>
      <c r="W400" s="61">
        <v>0</v>
      </c>
      <c r="X400" s="61">
        <v>0</v>
      </c>
      <c r="Y400" s="61">
        <v>171672.59</v>
      </c>
      <c r="Z400" s="61">
        <v>0</v>
      </c>
      <c r="AA400" s="61">
        <v>84011.040000000008</v>
      </c>
      <c r="AB400" s="61">
        <v>0</v>
      </c>
      <c r="AC400" s="61">
        <v>0</v>
      </c>
      <c r="AD400" s="61">
        <v>0</v>
      </c>
      <c r="AE400" s="61">
        <v>0</v>
      </c>
      <c r="AG400" s="75"/>
    </row>
    <row r="401" spans="2:33" s="59" customFormat="1" ht="12.75" hidden="1" customHeight="1" outlineLevel="2">
      <c r="B401" s="53" t="s">
        <v>371</v>
      </c>
      <c r="C401" s="53" t="s">
        <v>211</v>
      </c>
      <c r="D401" s="53" t="s">
        <v>212</v>
      </c>
      <c r="E401" s="61">
        <f t="shared" si="48"/>
        <v>2018116.5699999998</v>
      </c>
      <c r="F401" s="61">
        <v>375969.3</v>
      </c>
      <c r="G401" s="61">
        <v>0</v>
      </c>
      <c r="H401" s="61">
        <v>0</v>
      </c>
      <c r="I401" s="61">
        <v>0</v>
      </c>
      <c r="J401" s="61">
        <v>0</v>
      </c>
      <c r="K401" s="61">
        <v>0</v>
      </c>
      <c r="L401" s="61">
        <v>0</v>
      </c>
      <c r="M401" s="61">
        <v>0</v>
      </c>
      <c r="N401" s="61">
        <v>0</v>
      </c>
      <c r="O401" s="61">
        <v>0</v>
      </c>
      <c r="P401" s="61">
        <v>0</v>
      </c>
      <c r="Q401" s="61">
        <v>0</v>
      </c>
      <c r="R401" s="61">
        <v>0</v>
      </c>
      <c r="S401" s="61">
        <v>0</v>
      </c>
      <c r="T401" s="61">
        <v>0</v>
      </c>
      <c r="U401" s="61">
        <v>0</v>
      </c>
      <c r="V401" s="61">
        <v>0</v>
      </c>
      <c r="W401" s="61">
        <v>0</v>
      </c>
      <c r="X401" s="61">
        <v>0</v>
      </c>
      <c r="Y401" s="61">
        <v>0</v>
      </c>
      <c r="Z401" s="61">
        <v>0</v>
      </c>
      <c r="AA401" s="61">
        <v>0</v>
      </c>
      <c r="AB401" s="61">
        <v>1341303.3999999999</v>
      </c>
      <c r="AC401" s="61">
        <v>300843.87</v>
      </c>
      <c r="AD401" s="61">
        <v>0</v>
      </c>
      <c r="AE401" s="61">
        <v>0</v>
      </c>
      <c r="AG401" s="75"/>
    </row>
    <row r="402" spans="2:33" s="59" customFormat="1" ht="12.75" hidden="1" customHeight="1" outlineLevel="2">
      <c r="B402" s="53" t="s">
        <v>371</v>
      </c>
      <c r="C402" s="53" t="s">
        <v>213</v>
      </c>
      <c r="D402" s="53" t="s">
        <v>214</v>
      </c>
      <c r="E402" s="61">
        <f t="shared" si="48"/>
        <v>991695.57</v>
      </c>
      <c r="F402" s="61">
        <v>0</v>
      </c>
      <c r="G402" s="61">
        <v>595869.56999999995</v>
      </c>
      <c r="H402" s="61">
        <v>0</v>
      </c>
      <c r="I402" s="61">
        <v>0</v>
      </c>
      <c r="J402" s="61">
        <v>0</v>
      </c>
      <c r="K402" s="61">
        <v>0</v>
      </c>
      <c r="L402" s="61">
        <v>0</v>
      </c>
      <c r="M402" s="61">
        <v>0</v>
      </c>
      <c r="N402" s="61">
        <v>0</v>
      </c>
      <c r="O402" s="61">
        <v>0</v>
      </c>
      <c r="P402" s="61">
        <v>0</v>
      </c>
      <c r="Q402" s="61">
        <v>0</v>
      </c>
      <c r="R402" s="61">
        <v>0</v>
      </c>
      <c r="S402" s="61">
        <v>0</v>
      </c>
      <c r="T402" s="61">
        <v>0</v>
      </c>
      <c r="U402" s="61">
        <v>0</v>
      </c>
      <c r="V402" s="61">
        <v>0</v>
      </c>
      <c r="W402" s="61">
        <v>0</v>
      </c>
      <c r="X402" s="61">
        <v>0</v>
      </c>
      <c r="Y402" s="61">
        <v>0</v>
      </c>
      <c r="Z402" s="61">
        <v>0</v>
      </c>
      <c r="AA402" s="61">
        <v>0</v>
      </c>
      <c r="AB402" s="61">
        <v>395826</v>
      </c>
      <c r="AC402" s="61">
        <v>0</v>
      </c>
      <c r="AD402" s="61">
        <v>0</v>
      </c>
      <c r="AE402" s="61">
        <v>0</v>
      </c>
      <c r="AG402" s="75"/>
    </row>
    <row r="403" spans="2:33" s="59" customFormat="1" ht="12.75" hidden="1" customHeight="1" outlineLevel="2">
      <c r="B403" s="53" t="s">
        <v>371</v>
      </c>
      <c r="C403" s="53" t="s">
        <v>215</v>
      </c>
      <c r="D403" s="53" t="s">
        <v>216</v>
      </c>
      <c r="E403" s="61">
        <f t="shared" si="48"/>
        <v>475158.92</v>
      </c>
      <c r="F403" s="61">
        <v>0</v>
      </c>
      <c r="G403" s="61">
        <v>0</v>
      </c>
      <c r="H403" s="61">
        <v>475158.92</v>
      </c>
      <c r="I403" s="61">
        <v>0</v>
      </c>
      <c r="J403" s="61">
        <v>0</v>
      </c>
      <c r="K403" s="61">
        <v>0</v>
      </c>
      <c r="L403" s="61">
        <v>0</v>
      </c>
      <c r="M403" s="61">
        <v>0</v>
      </c>
      <c r="N403" s="61">
        <v>0</v>
      </c>
      <c r="O403" s="61">
        <v>0</v>
      </c>
      <c r="P403" s="61">
        <v>0</v>
      </c>
      <c r="Q403" s="61">
        <v>0</v>
      </c>
      <c r="R403" s="61">
        <v>0</v>
      </c>
      <c r="S403" s="61">
        <v>0</v>
      </c>
      <c r="T403" s="61">
        <v>0</v>
      </c>
      <c r="U403" s="61">
        <v>0</v>
      </c>
      <c r="V403" s="61">
        <v>0</v>
      </c>
      <c r="W403" s="61">
        <v>0</v>
      </c>
      <c r="X403" s="61">
        <v>0</v>
      </c>
      <c r="Y403" s="61">
        <v>0</v>
      </c>
      <c r="Z403" s="61">
        <v>0</v>
      </c>
      <c r="AA403" s="61">
        <v>0</v>
      </c>
      <c r="AB403" s="61">
        <v>0</v>
      </c>
      <c r="AC403" s="61">
        <v>0</v>
      </c>
      <c r="AD403" s="61">
        <v>0</v>
      </c>
      <c r="AE403" s="61">
        <v>0</v>
      </c>
      <c r="AG403" s="75"/>
    </row>
    <row r="404" spans="2:33" s="59" customFormat="1" ht="12.75" hidden="1" customHeight="1" outlineLevel="2">
      <c r="B404" s="53" t="s">
        <v>371</v>
      </c>
      <c r="C404" s="53" t="s">
        <v>217</v>
      </c>
      <c r="D404" s="53" t="s">
        <v>218</v>
      </c>
      <c r="E404" s="61">
        <f t="shared" si="48"/>
        <v>417929.64</v>
      </c>
      <c r="F404" s="61">
        <v>0</v>
      </c>
      <c r="G404" s="61">
        <v>0</v>
      </c>
      <c r="H404" s="61">
        <v>0</v>
      </c>
      <c r="I404" s="61">
        <v>417929.64</v>
      </c>
      <c r="J404" s="61">
        <v>0</v>
      </c>
      <c r="K404" s="61">
        <v>0</v>
      </c>
      <c r="L404" s="61">
        <v>0</v>
      </c>
      <c r="M404" s="61">
        <v>0</v>
      </c>
      <c r="N404" s="61">
        <v>0</v>
      </c>
      <c r="O404" s="61">
        <v>0</v>
      </c>
      <c r="P404" s="61">
        <v>0</v>
      </c>
      <c r="Q404" s="61">
        <v>0</v>
      </c>
      <c r="R404" s="61">
        <v>0</v>
      </c>
      <c r="S404" s="61">
        <v>0</v>
      </c>
      <c r="T404" s="61">
        <v>0</v>
      </c>
      <c r="U404" s="61">
        <v>0</v>
      </c>
      <c r="V404" s="61">
        <v>0</v>
      </c>
      <c r="W404" s="61">
        <v>0</v>
      </c>
      <c r="X404" s="61">
        <v>0</v>
      </c>
      <c r="Y404" s="61">
        <v>0</v>
      </c>
      <c r="Z404" s="61">
        <v>0</v>
      </c>
      <c r="AA404" s="61">
        <v>0</v>
      </c>
      <c r="AB404" s="61">
        <v>0</v>
      </c>
      <c r="AC404" s="61">
        <v>0</v>
      </c>
      <c r="AD404" s="61">
        <v>0</v>
      </c>
      <c r="AE404" s="61">
        <v>0</v>
      </c>
      <c r="AG404" s="75"/>
    </row>
    <row r="405" spans="2:33" s="59" customFormat="1" ht="12.75" hidden="1" customHeight="1" outlineLevel="2">
      <c r="B405" s="53" t="s">
        <v>371</v>
      </c>
      <c r="C405" s="53" t="s">
        <v>219</v>
      </c>
      <c r="D405" s="53" t="s">
        <v>220</v>
      </c>
      <c r="E405" s="61">
        <f t="shared" si="48"/>
        <v>3064588.4599999995</v>
      </c>
      <c r="F405" s="61">
        <v>0</v>
      </c>
      <c r="G405" s="61">
        <v>0</v>
      </c>
      <c r="H405" s="61">
        <v>0</v>
      </c>
      <c r="I405" s="61">
        <v>0</v>
      </c>
      <c r="J405" s="61">
        <v>2888499.6399999997</v>
      </c>
      <c r="K405" s="61">
        <v>0</v>
      </c>
      <c r="L405" s="61">
        <v>0</v>
      </c>
      <c r="M405" s="61">
        <v>0</v>
      </c>
      <c r="N405" s="61">
        <v>0</v>
      </c>
      <c r="O405" s="61">
        <v>0</v>
      </c>
      <c r="P405" s="61">
        <v>0</v>
      </c>
      <c r="Q405" s="61">
        <v>0</v>
      </c>
      <c r="R405" s="61">
        <v>0</v>
      </c>
      <c r="S405" s="61">
        <v>0</v>
      </c>
      <c r="T405" s="61">
        <v>176088.82</v>
      </c>
      <c r="U405" s="61">
        <v>0</v>
      </c>
      <c r="V405" s="61">
        <v>0</v>
      </c>
      <c r="W405" s="61">
        <v>0</v>
      </c>
      <c r="X405" s="61">
        <v>0</v>
      </c>
      <c r="Y405" s="61">
        <v>0</v>
      </c>
      <c r="Z405" s="61">
        <v>0</v>
      </c>
      <c r="AA405" s="61">
        <v>0</v>
      </c>
      <c r="AB405" s="61">
        <v>0</v>
      </c>
      <c r="AC405" s="61">
        <v>0</v>
      </c>
      <c r="AD405" s="61">
        <v>0</v>
      </c>
      <c r="AE405" s="61">
        <v>0</v>
      </c>
      <c r="AG405" s="75"/>
    </row>
    <row r="406" spans="2:33" s="59" customFormat="1" ht="12.75" hidden="1" customHeight="1" outlineLevel="2">
      <c r="B406" s="53" t="s">
        <v>371</v>
      </c>
      <c r="C406" s="53" t="s">
        <v>221</v>
      </c>
      <c r="D406" s="53" t="s">
        <v>222</v>
      </c>
      <c r="E406" s="61">
        <f t="shared" si="48"/>
        <v>4236710.37</v>
      </c>
      <c r="F406" s="61">
        <v>0</v>
      </c>
      <c r="G406" s="61">
        <v>0</v>
      </c>
      <c r="H406" s="61">
        <v>0</v>
      </c>
      <c r="I406" s="61">
        <v>0</v>
      </c>
      <c r="J406" s="61">
        <v>0</v>
      </c>
      <c r="K406" s="61">
        <v>944954.17999999993</v>
      </c>
      <c r="L406" s="61">
        <v>1064916.3700000001</v>
      </c>
      <c r="M406" s="61">
        <v>0</v>
      </c>
      <c r="N406" s="61">
        <v>0</v>
      </c>
      <c r="O406" s="61">
        <v>0</v>
      </c>
      <c r="P406" s="61">
        <v>178742.96</v>
      </c>
      <c r="Q406" s="61">
        <v>46584.45</v>
      </c>
      <c r="R406" s="61">
        <v>0</v>
      </c>
      <c r="S406" s="61">
        <v>0</v>
      </c>
      <c r="T406" s="61">
        <v>0</v>
      </c>
      <c r="U406" s="61">
        <v>0</v>
      </c>
      <c r="V406" s="61">
        <v>0</v>
      </c>
      <c r="W406" s="61">
        <v>1337072.27</v>
      </c>
      <c r="X406" s="61">
        <v>664440.14</v>
      </c>
      <c r="Y406" s="61">
        <v>0</v>
      </c>
      <c r="Z406" s="61">
        <v>0</v>
      </c>
      <c r="AA406" s="61">
        <v>0</v>
      </c>
      <c r="AB406" s="61">
        <v>0</v>
      </c>
      <c r="AC406" s="61">
        <v>0</v>
      </c>
      <c r="AD406" s="61">
        <v>0</v>
      </c>
      <c r="AE406" s="61">
        <v>0</v>
      </c>
      <c r="AG406" s="75"/>
    </row>
    <row r="407" spans="2:33" s="59" customFormat="1" ht="12.75" hidden="1" customHeight="1" outlineLevel="2">
      <c r="B407" s="53" t="s">
        <v>371</v>
      </c>
      <c r="C407" s="53" t="s">
        <v>223</v>
      </c>
      <c r="D407" s="53" t="s">
        <v>224</v>
      </c>
      <c r="E407" s="61">
        <f t="shared" si="48"/>
        <v>7872049.7399999993</v>
      </c>
      <c r="F407" s="61">
        <v>0</v>
      </c>
      <c r="G407" s="61">
        <v>0</v>
      </c>
      <c r="H407" s="61">
        <v>0</v>
      </c>
      <c r="I407" s="61">
        <v>0</v>
      </c>
      <c r="J407" s="61">
        <v>0</v>
      </c>
      <c r="K407" s="61">
        <v>0</v>
      </c>
      <c r="L407" s="61">
        <v>6274581.3699999992</v>
      </c>
      <c r="M407" s="61">
        <v>0</v>
      </c>
      <c r="N407" s="61">
        <v>0</v>
      </c>
      <c r="O407" s="61">
        <v>0</v>
      </c>
      <c r="P407" s="61">
        <v>0</v>
      </c>
      <c r="Q407" s="61">
        <v>0</v>
      </c>
      <c r="R407" s="61">
        <v>0</v>
      </c>
      <c r="S407" s="61">
        <v>0</v>
      </c>
      <c r="T407" s="61">
        <v>0</v>
      </c>
      <c r="U407" s="61">
        <v>0</v>
      </c>
      <c r="V407" s="61">
        <v>0</v>
      </c>
      <c r="W407" s="61">
        <v>949765.95</v>
      </c>
      <c r="X407" s="61">
        <v>0</v>
      </c>
      <c r="Y407" s="61">
        <v>647702.41999999993</v>
      </c>
      <c r="Z407" s="61">
        <v>0</v>
      </c>
      <c r="AA407" s="61">
        <v>0</v>
      </c>
      <c r="AB407" s="61">
        <v>0</v>
      </c>
      <c r="AC407" s="61">
        <v>0</v>
      </c>
      <c r="AD407" s="61">
        <v>0</v>
      </c>
      <c r="AE407" s="61">
        <v>0</v>
      </c>
      <c r="AG407" s="75"/>
    </row>
    <row r="408" spans="2:33" s="59" customFormat="1" ht="12.75" hidden="1" customHeight="1" outlineLevel="2">
      <c r="B408" s="53" t="s">
        <v>371</v>
      </c>
      <c r="C408" s="53" t="s">
        <v>225</v>
      </c>
      <c r="D408" s="53" t="s">
        <v>226</v>
      </c>
      <c r="E408" s="61">
        <f t="shared" si="48"/>
        <v>2116703.63</v>
      </c>
      <c r="F408" s="61">
        <v>0</v>
      </c>
      <c r="G408" s="61">
        <v>0</v>
      </c>
      <c r="H408" s="61">
        <v>0</v>
      </c>
      <c r="I408" s="61">
        <v>0</v>
      </c>
      <c r="J408" s="61">
        <v>0</v>
      </c>
      <c r="K408" s="61">
        <v>0</v>
      </c>
      <c r="L408" s="61">
        <v>0</v>
      </c>
      <c r="M408" s="61">
        <v>0</v>
      </c>
      <c r="N408" s="61">
        <v>1769761.85</v>
      </c>
      <c r="O408" s="61">
        <v>0</v>
      </c>
      <c r="P408" s="61">
        <v>0</v>
      </c>
      <c r="Q408" s="61">
        <v>0</v>
      </c>
      <c r="R408" s="61">
        <v>0</v>
      </c>
      <c r="S408" s="61">
        <v>0</v>
      </c>
      <c r="T408" s="61">
        <v>0</v>
      </c>
      <c r="U408" s="61">
        <v>0</v>
      </c>
      <c r="V408" s="61">
        <v>0</v>
      </c>
      <c r="W408" s="61">
        <v>0</v>
      </c>
      <c r="X408" s="61">
        <v>0</v>
      </c>
      <c r="Y408" s="61">
        <v>0</v>
      </c>
      <c r="Z408" s="61">
        <v>0</v>
      </c>
      <c r="AA408" s="61">
        <v>0</v>
      </c>
      <c r="AB408" s="61">
        <v>346941.78</v>
      </c>
      <c r="AC408" s="61">
        <v>0</v>
      </c>
      <c r="AD408" s="61">
        <v>0</v>
      </c>
      <c r="AE408" s="61">
        <v>0</v>
      </c>
      <c r="AG408" s="75"/>
    </row>
    <row r="409" spans="2:33" s="59" customFormat="1" ht="12.75" hidden="1" customHeight="1" outlineLevel="2">
      <c r="B409" s="53" t="s">
        <v>371</v>
      </c>
      <c r="C409" s="53" t="s">
        <v>227</v>
      </c>
      <c r="D409" s="53" t="s">
        <v>228</v>
      </c>
      <c r="E409" s="61">
        <f t="shared" si="48"/>
        <v>380007.05</v>
      </c>
      <c r="F409" s="61">
        <v>0</v>
      </c>
      <c r="G409" s="61">
        <v>0</v>
      </c>
      <c r="H409" s="61">
        <v>0</v>
      </c>
      <c r="I409" s="61">
        <v>0</v>
      </c>
      <c r="J409" s="61">
        <v>0</v>
      </c>
      <c r="K409" s="61">
        <v>0</v>
      </c>
      <c r="L409" s="61">
        <v>0</v>
      </c>
      <c r="M409" s="61">
        <v>0</v>
      </c>
      <c r="N409" s="61">
        <v>0</v>
      </c>
      <c r="O409" s="61">
        <v>0</v>
      </c>
      <c r="P409" s="61">
        <v>0</v>
      </c>
      <c r="Q409" s="61">
        <v>0</v>
      </c>
      <c r="R409" s="61">
        <v>0</v>
      </c>
      <c r="S409" s="61">
        <v>0</v>
      </c>
      <c r="T409" s="61">
        <v>0</v>
      </c>
      <c r="U409" s="61">
        <v>0</v>
      </c>
      <c r="V409" s="61">
        <v>0</v>
      </c>
      <c r="W409" s="61">
        <v>0</v>
      </c>
      <c r="X409" s="61">
        <v>0</v>
      </c>
      <c r="Y409" s="61">
        <v>0</v>
      </c>
      <c r="Z409" s="61">
        <v>210756.15</v>
      </c>
      <c r="AA409" s="61">
        <v>0</v>
      </c>
      <c r="AB409" s="61">
        <v>0</v>
      </c>
      <c r="AC409" s="61">
        <v>0</v>
      </c>
      <c r="AD409" s="61">
        <v>0</v>
      </c>
      <c r="AE409" s="61">
        <v>169250.9</v>
      </c>
      <c r="AG409" s="75"/>
    </row>
    <row r="410" spans="2:33" s="59" customFormat="1" ht="12.75" hidden="1" customHeight="1" outlineLevel="2">
      <c r="B410" s="53"/>
      <c r="C410" s="53" t="s">
        <v>229</v>
      </c>
      <c r="D410" s="53" t="s">
        <v>230</v>
      </c>
      <c r="E410" s="61">
        <f t="shared" si="48"/>
        <v>97132.75</v>
      </c>
      <c r="F410" s="61">
        <v>0</v>
      </c>
      <c r="G410" s="61">
        <v>0</v>
      </c>
      <c r="H410" s="61">
        <v>0</v>
      </c>
      <c r="I410" s="61">
        <v>0</v>
      </c>
      <c r="J410" s="61">
        <v>0</v>
      </c>
      <c r="K410" s="61">
        <v>0</v>
      </c>
      <c r="L410" s="61">
        <v>0</v>
      </c>
      <c r="M410" s="61">
        <v>0</v>
      </c>
      <c r="N410" s="61">
        <v>0</v>
      </c>
      <c r="O410" s="61">
        <v>0</v>
      </c>
      <c r="P410" s="61">
        <v>0</v>
      </c>
      <c r="Q410" s="61">
        <v>0</v>
      </c>
      <c r="R410" s="61">
        <v>0</v>
      </c>
      <c r="S410" s="61">
        <v>97132.75</v>
      </c>
      <c r="T410" s="61">
        <v>0</v>
      </c>
      <c r="U410" s="61">
        <v>0</v>
      </c>
      <c r="V410" s="61">
        <v>0</v>
      </c>
      <c r="W410" s="61">
        <v>0</v>
      </c>
      <c r="X410" s="61">
        <v>0</v>
      </c>
      <c r="Y410" s="61">
        <v>0</v>
      </c>
      <c r="Z410" s="61">
        <v>0</v>
      </c>
      <c r="AA410" s="61">
        <v>0</v>
      </c>
      <c r="AB410" s="61">
        <v>0</v>
      </c>
      <c r="AC410" s="61">
        <v>0</v>
      </c>
      <c r="AD410" s="61">
        <v>0</v>
      </c>
      <c r="AE410" s="61">
        <v>0</v>
      </c>
      <c r="AG410" s="75"/>
    </row>
    <row r="411" spans="2:33" s="59" customFormat="1" ht="12.75" hidden="1" customHeight="1" outlineLevel="2">
      <c r="B411" s="53" t="s">
        <v>371</v>
      </c>
      <c r="C411" s="53" t="s">
        <v>231</v>
      </c>
      <c r="D411" s="53" t="s">
        <v>232</v>
      </c>
      <c r="E411" s="61">
        <f t="shared" si="48"/>
        <v>4002116.41</v>
      </c>
      <c r="F411" s="61">
        <v>0</v>
      </c>
      <c r="G411" s="61">
        <v>0</v>
      </c>
      <c r="H411" s="61">
        <v>0</v>
      </c>
      <c r="I411" s="61">
        <v>0</v>
      </c>
      <c r="J411" s="61">
        <v>0</v>
      </c>
      <c r="K411" s="61">
        <v>0</v>
      </c>
      <c r="L411" s="61">
        <v>0</v>
      </c>
      <c r="M411" s="61">
        <v>0</v>
      </c>
      <c r="N411" s="61">
        <v>0</v>
      </c>
      <c r="O411" s="61">
        <v>300797.46999999997</v>
      </c>
      <c r="P411" s="61">
        <v>1486351.0299999998</v>
      </c>
      <c r="Q411" s="61">
        <v>691498.38</v>
      </c>
      <c r="R411" s="61">
        <v>0</v>
      </c>
      <c r="S411" s="61">
        <v>0</v>
      </c>
      <c r="T411" s="61">
        <v>0</v>
      </c>
      <c r="U411" s="61">
        <v>0</v>
      </c>
      <c r="V411" s="61">
        <v>939433.95</v>
      </c>
      <c r="W411" s="61">
        <v>0</v>
      </c>
      <c r="X411" s="61">
        <v>578587.28</v>
      </c>
      <c r="Y411" s="61">
        <v>0</v>
      </c>
      <c r="Z411" s="61">
        <v>0</v>
      </c>
      <c r="AA411" s="61">
        <v>0</v>
      </c>
      <c r="AB411" s="61">
        <v>0</v>
      </c>
      <c r="AC411" s="61">
        <v>0</v>
      </c>
      <c r="AD411" s="61">
        <v>5448.3</v>
      </c>
      <c r="AE411" s="61">
        <v>0</v>
      </c>
      <c r="AG411" s="75"/>
    </row>
    <row r="412" spans="2:33" s="59" customFormat="1" ht="12.75" hidden="1" customHeight="1" outlineLevel="2">
      <c r="B412" s="53" t="s">
        <v>371</v>
      </c>
      <c r="C412" s="53" t="s">
        <v>233</v>
      </c>
      <c r="D412" s="53" t="s">
        <v>234</v>
      </c>
      <c r="E412" s="61">
        <f t="shared" si="48"/>
        <v>4191026.89</v>
      </c>
      <c r="F412" s="61">
        <v>0</v>
      </c>
      <c r="G412" s="61">
        <v>0</v>
      </c>
      <c r="H412" s="61">
        <v>0</v>
      </c>
      <c r="I412" s="61">
        <v>0</v>
      </c>
      <c r="J412" s="61">
        <v>0</v>
      </c>
      <c r="K412" s="61">
        <v>141992.76999999999</v>
      </c>
      <c r="L412" s="61">
        <v>460742.18</v>
      </c>
      <c r="M412" s="61">
        <v>0</v>
      </c>
      <c r="N412" s="61">
        <v>0</v>
      </c>
      <c r="O412" s="61">
        <v>0</v>
      </c>
      <c r="P412" s="61">
        <v>0</v>
      </c>
      <c r="Q412" s="61">
        <v>0</v>
      </c>
      <c r="R412" s="61">
        <v>0</v>
      </c>
      <c r="S412" s="61">
        <v>0</v>
      </c>
      <c r="T412" s="61">
        <v>0</v>
      </c>
      <c r="U412" s="61">
        <v>0</v>
      </c>
      <c r="V412" s="61">
        <v>0</v>
      </c>
      <c r="W412" s="61">
        <v>3542621.09</v>
      </c>
      <c r="X412" s="61">
        <v>45670.85</v>
      </c>
      <c r="Y412" s="61">
        <v>0</v>
      </c>
      <c r="Z412" s="61">
        <v>0</v>
      </c>
      <c r="AA412" s="61">
        <v>0</v>
      </c>
      <c r="AB412" s="61">
        <v>0</v>
      </c>
      <c r="AC412" s="61">
        <v>0</v>
      </c>
      <c r="AD412" s="61">
        <v>0</v>
      </c>
      <c r="AE412" s="61">
        <v>0</v>
      </c>
      <c r="AG412" s="75"/>
    </row>
    <row r="413" spans="2:33" s="59" customFormat="1" ht="12.75" hidden="1" customHeight="1" outlineLevel="2">
      <c r="B413" s="53" t="s">
        <v>371</v>
      </c>
      <c r="C413" s="53" t="s">
        <v>235</v>
      </c>
      <c r="D413" s="53" t="s">
        <v>236</v>
      </c>
      <c r="E413" s="61">
        <f t="shared" si="48"/>
        <v>82002.22</v>
      </c>
      <c r="F413" s="61">
        <v>0</v>
      </c>
      <c r="G413" s="61">
        <v>0</v>
      </c>
      <c r="H413" s="61">
        <v>0</v>
      </c>
      <c r="I413" s="61">
        <v>0</v>
      </c>
      <c r="J413" s="61">
        <v>0</v>
      </c>
      <c r="K413" s="61">
        <v>0</v>
      </c>
      <c r="L413" s="61">
        <v>0</v>
      </c>
      <c r="M413" s="61">
        <v>0</v>
      </c>
      <c r="N413" s="61">
        <v>0</v>
      </c>
      <c r="O413" s="61">
        <v>0</v>
      </c>
      <c r="P413" s="61">
        <v>0</v>
      </c>
      <c r="Q413" s="61">
        <v>0</v>
      </c>
      <c r="R413" s="61">
        <v>0</v>
      </c>
      <c r="S413" s="61">
        <v>0</v>
      </c>
      <c r="T413" s="61">
        <v>0</v>
      </c>
      <c r="U413" s="61">
        <v>0</v>
      </c>
      <c r="V413" s="61">
        <v>0</v>
      </c>
      <c r="W413" s="61">
        <v>0</v>
      </c>
      <c r="X413" s="61">
        <v>0</v>
      </c>
      <c r="Y413" s="61">
        <v>82002.22</v>
      </c>
      <c r="Z413" s="61">
        <v>0</v>
      </c>
      <c r="AA413" s="61">
        <v>0</v>
      </c>
      <c r="AB413" s="61">
        <v>0</v>
      </c>
      <c r="AC413" s="61">
        <v>0</v>
      </c>
      <c r="AD413" s="61">
        <v>0</v>
      </c>
      <c r="AE413" s="61">
        <v>0</v>
      </c>
      <c r="AG413" s="75"/>
    </row>
    <row r="414" spans="2:33" s="59" customFormat="1" ht="12.75" hidden="1" customHeight="1" outlineLevel="2">
      <c r="B414" s="53" t="s">
        <v>371</v>
      </c>
      <c r="C414" s="53" t="s">
        <v>237</v>
      </c>
      <c r="D414" s="53" t="s">
        <v>238</v>
      </c>
      <c r="E414" s="61">
        <f t="shared" si="48"/>
        <v>6335676.9900000002</v>
      </c>
      <c r="F414" s="61">
        <v>0</v>
      </c>
      <c r="G414" s="61">
        <v>0</v>
      </c>
      <c r="H414" s="61">
        <v>0</v>
      </c>
      <c r="I414" s="61">
        <v>0</v>
      </c>
      <c r="J414" s="61">
        <v>0</v>
      </c>
      <c r="K414" s="61">
        <v>45.17</v>
      </c>
      <c r="L414" s="61">
        <v>0</v>
      </c>
      <c r="M414" s="61">
        <v>0</v>
      </c>
      <c r="N414" s="61">
        <v>0</v>
      </c>
      <c r="O414" s="61">
        <v>352366.56</v>
      </c>
      <c r="P414" s="61">
        <v>2697532.2700000005</v>
      </c>
      <c r="Q414" s="61">
        <v>0</v>
      </c>
      <c r="R414" s="61">
        <v>0</v>
      </c>
      <c r="S414" s="61">
        <v>0</v>
      </c>
      <c r="T414" s="61">
        <v>0</v>
      </c>
      <c r="U414" s="61">
        <v>0</v>
      </c>
      <c r="V414" s="61">
        <v>0</v>
      </c>
      <c r="W414" s="61">
        <v>0</v>
      </c>
      <c r="X414" s="61">
        <v>3285732.9899999998</v>
      </c>
      <c r="Y414" s="61">
        <v>0</v>
      </c>
      <c r="Z414" s="61">
        <v>0</v>
      </c>
      <c r="AA414" s="61">
        <v>0</v>
      </c>
      <c r="AB414" s="61">
        <v>0</v>
      </c>
      <c r="AC414" s="61">
        <v>0</v>
      </c>
      <c r="AD414" s="61">
        <v>0</v>
      </c>
      <c r="AE414" s="61">
        <v>0</v>
      </c>
      <c r="AG414" s="75"/>
    </row>
    <row r="415" spans="2:33" s="59" customFormat="1" ht="12.75" hidden="1" customHeight="1" outlineLevel="2">
      <c r="B415" s="53" t="s">
        <v>371</v>
      </c>
      <c r="C415" s="53" t="s">
        <v>239</v>
      </c>
      <c r="D415" s="53" t="s">
        <v>240</v>
      </c>
      <c r="E415" s="61">
        <f t="shared" si="48"/>
        <v>187418.93</v>
      </c>
      <c r="F415" s="61">
        <v>0</v>
      </c>
      <c r="G415" s="61">
        <v>0</v>
      </c>
      <c r="H415" s="61">
        <v>0</v>
      </c>
      <c r="I415" s="61">
        <v>0</v>
      </c>
      <c r="J415" s="61">
        <v>0</v>
      </c>
      <c r="K415" s="61">
        <v>0</v>
      </c>
      <c r="L415" s="61">
        <v>0</v>
      </c>
      <c r="M415" s="61">
        <v>0</v>
      </c>
      <c r="N415" s="61">
        <v>7731.06</v>
      </c>
      <c r="O415" s="61">
        <v>0</v>
      </c>
      <c r="P415" s="61">
        <v>0</v>
      </c>
      <c r="Q415" s="61">
        <v>0</v>
      </c>
      <c r="R415" s="61">
        <v>0</v>
      </c>
      <c r="S415" s="61">
        <v>0</v>
      </c>
      <c r="T415" s="61">
        <v>0</v>
      </c>
      <c r="U415" s="61">
        <v>0</v>
      </c>
      <c r="V415" s="61">
        <v>0</v>
      </c>
      <c r="W415" s="61">
        <v>0</v>
      </c>
      <c r="X415" s="61">
        <v>0</v>
      </c>
      <c r="Y415" s="61">
        <v>0</v>
      </c>
      <c r="Z415" s="61">
        <v>0</v>
      </c>
      <c r="AA415" s="61">
        <v>0</v>
      </c>
      <c r="AB415" s="61">
        <v>179687.87</v>
      </c>
      <c r="AC415" s="61">
        <v>0</v>
      </c>
      <c r="AD415" s="61">
        <v>0</v>
      </c>
      <c r="AE415" s="61">
        <v>0</v>
      </c>
      <c r="AG415" s="75"/>
    </row>
    <row r="416" spans="2:33" s="59" customFormat="1" ht="12.75" hidden="1" customHeight="1" outlineLevel="2">
      <c r="B416" s="53" t="s">
        <v>371</v>
      </c>
      <c r="C416" s="53" t="s">
        <v>241</v>
      </c>
      <c r="D416" s="53" t="s">
        <v>242</v>
      </c>
      <c r="E416" s="61">
        <f t="shared" si="48"/>
        <v>1528505.77</v>
      </c>
      <c r="F416" s="61">
        <v>0</v>
      </c>
      <c r="G416" s="61">
        <v>0</v>
      </c>
      <c r="H416" s="61">
        <v>0</v>
      </c>
      <c r="I416" s="61">
        <v>0</v>
      </c>
      <c r="J416" s="61">
        <v>0</v>
      </c>
      <c r="K416" s="61">
        <v>0</v>
      </c>
      <c r="L416" s="61">
        <v>0</v>
      </c>
      <c r="M416" s="61">
        <v>0</v>
      </c>
      <c r="N416" s="61">
        <v>0</v>
      </c>
      <c r="O416" s="61">
        <v>0</v>
      </c>
      <c r="P416" s="61">
        <v>0</v>
      </c>
      <c r="Q416" s="61">
        <v>0</v>
      </c>
      <c r="R416" s="61">
        <v>2632.76</v>
      </c>
      <c r="S416" s="61">
        <v>0</v>
      </c>
      <c r="T416" s="61">
        <v>0</v>
      </c>
      <c r="U416" s="61">
        <v>0</v>
      </c>
      <c r="V416" s="61">
        <v>0</v>
      </c>
      <c r="W416" s="61">
        <v>0</v>
      </c>
      <c r="X416" s="61">
        <v>0</v>
      </c>
      <c r="Y416" s="61">
        <v>0</v>
      </c>
      <c r="Z416" s="61">
        <v>0</v>
      </c>
      <c r="AA416" s="61">
        <v>1525873.01</v>
      </c>
      <c r="AB416" s="61">
        <v>0</v>
      </c>
      <c r="AC416" s="61">
        <v>0</v>
      </c>
      <c r="AD416" s="61">
        <v>0</v>
      </c>
      <c r="AE416" s="61">
        <v>0</v>
      </c>
      <c r="AG416" s="75"/>
    </row>
    <row r="417" spans="1:33" s="59" customFormat="1" ht="12.75" hidden="1" customHeight="1" outlineLevel="2">
      <c r="B417" s="53" t="s">
        <v>371</v>
      </c>
      <c r="C417" s="53" t="s">
        <v>243</v>
      </c>
      <c r="D417" s="53" t="s">
        <v>244</v>
      </c>
      <c r="E417" s="61">
        <f t="shared" si="48"/>
        <v>276699.67</v>
      </c>
      <c r="F417" s="61">
        <v>0</v>
      </c>
      <c r="G417" s="61">
        <v>0</v>
      </c>
      <c r="H417" s="61">
        <v>0</v>
      </c>
      <c r="I417" s="61">
        <v>0</v>
      </c>
      <c r="J417" s="61">
        <v>0</v>
      </c>
      <c r="K417" s="61">
        <v>0</v>
      </c>
      <c r="L417" s="61">
        <v>0</v>
      </c>
      <c r="M417" s="61">
        <v>0</v>
      </c>
      <c r="N417" s="61">
        <v>0</v>
      </c>
      <c r="O417" s="61">
        <v>0</v>
      </c>
      <c r="P417" s="61">
        <v>0</v>
      </c>
      <c r="Q417" s="61">
        <v>0</v>
      </c>
      <c r="R417" s="61">
        <v>0</v>
      </c>
      <c r="S417" s="61">
        <v>0</v>
      </c>
      <c r="T417" s="61">
        <v>0</v>
      </c>
      <c r="U417" s="61">
        <v>0</v>
      </c>
      <c r="V417" s="61">
        <v>0</v>
      </c>
      <c r="W417" s="61">
        <v>0</v>
      </c>
      <c r="X417" s="61">
        <v>0</v>
      </c>
      <c r="Y417" s="61">
        <v>0</v>
      </c>
      <c r="Z417" s="61">
        <v>0</v>
      </c>
      <c r="AA417" s="61">
        <v>0</v>
      </c>
      <c r="AB417" s="61">
        <v>0</v>
      </c>
      <c r="AC417" s="61">
        <v>0</v>
      </c>
      <c r="AD417" s="61">
        <v>276699.67</v>
      </c>
      <c r="AE417" s="61">
        <v>0</v>
      </c>
      <c r="AG417" s="75"/>
    </row>
    <row r="418" spans="1:33" ht="15.75" customHeight="1" outlineLevel="1" collapsed="1">
      <c r="A418" s="44">
        <v>57</v>
      </c>
      <c r="B418" s="52" t="s">
        <v>377</v>
      </c>
      <c r="D418" s="23" t="s">
        <v>16</v>
      </c>
      <c r="E418" s="27">
        <f t="shared" ref="E418:AE418" si="49">SUBTOTAL(9,E391:E417)</f>
        <v>63045625.650000013</v>
      </c>
      <c r="F418" s="27">
        <f t="shared" si="49"/>
        <v>775455.55</v>
      </c>
      <c r="G418" s="27">
        <f t="shared" si="49"/>
        <v>595869.56999999995</v>
      </c>
      <c r="H418" s="27">
        <f t="shared" si="49"/>
        <v>475158.92</v>
      </c>
      <c r="I418" s="27">
        <f t="shared" si="49"/>
        <v>417929.64</v>
      </c>
      <c r="J418" s="27">
        <f t="shared" si="49"/>
        <v>2888499.6399999997</v>
      </c>
      <c r="K418" s="21">
        <f t="shared" si="49"/>
        <v>1086992.1199999999</v>
      </c>
      <c r="L418" s="21">
        <f t="shared" si="49"/>
        <v>9970198.6799999997</v>
      </c>
      <c r="M418" s="21">
        <f t="shared" si="49"/>
        <v>0</v>
      </c>
      <c r="N418" s="21">
        <f t="shared" si="49"/>
        <v>1777492.9100000001</v>
      </c>
      <c r="O418" s="21">
        <f t="shared" si="49"/>
        <v>653164.03</v>
      </c>
      <c r="P418" s="21">
        <f t="shared" si="49"/>
        <v>4362626.26</v>
      </c>
      <c r="Q418" s="21">
        <f t="shared" si="49"/>
        <v>738082.83</v>
      </c>
      <c r="R418" s="27">
        <f t="shared" si="49"/>
        <v>1210455.7499999998</v>
      </c>
      <c r="S418" s="21">
        <f t="shared" si="49"/>
        <v>97132.75</v>
      </c>
      <c r="T418" s="21">
        <f t="shared" si="49"/>
        <v>8582794.3100000005</v>
      </c>
      <c r="U418" s="21">
        <f t="shared" si="49"/>
        <v>10162550.43</v>
      </c>
      <c r="V418" s="21">
        <f t="shared" si="49"/>
        <v>939433.95</v>
      </c>
      <c r="W418" s="21">
        <f t="shared" si="49"/>
        <v>5829459.3099999996</v>
      </c>
      <c r="X418" s="21">
        <f t="shared" si="49"/>
        <v>4574431.26</v>
      </c>
      <c r="Y418" s="21">
        <f t="shared" si="49"/>
        <v>1100588.17</v>
      </c>
      <c r="Z418" s="21">
        <f t="shared" si="49"/>
        <v>210756.15</v>
      </c>
      <c r="AA418" s="21">
        <f t="shared" si="49"/>
        <v>1713824.72</v>
      </c>
      <c r="AB418" s="21">
        <f t="shared" ref="AB418" si="50">SUBTOTAL(9,AB391:AB417)</f>
        <v>3772118.71</v>
      </c>
      <c r="AC418" s="21">
        <f t="shared" si="49"/>
        <v>659211.11999999988</v>
      </c>
      <c r="AD418" s="21">
        <f t="shared" si="49"/>
        <v>282147.96999999997</v>
      </c>
      <c r="AE418" s="21">
        <f t="shared" si="49"/>
        <v>169250.9</v>
      </c>
    </row>
    <row r="419" spans="1:33" s="59" customFormat="1" ht="12" hidden="1" outlineLevel="2">
      <c r="B419" s="53" t="s">
        <v>372</v>
      </c>
      <c r="C419" s="53" t="s">
        <v>181</v>
      </c>
      <c r="D419" s="53" t="s">
        <v>182</v>
      </c>
      <c r="E419" s="61">
        <f t="shared" ref="E419:E424" si="51">SUM(F419:AE419)</f>
        <v>140712.37</v>
      </c>
      <c r="F419" s="61">
        <v>0</v>
      </c>
      <c r="G419" s="61">
        <v>0</v>
      </c>
      <c r="H419" s="61">
        <v>140712.37</v>
      </c>
      <c r="I419" s="61">
        <v>0</v>
      </c>
      <c r="J419" s="61">
        <v>0</v>
      </c>
      <c r="K419" s="61">
        <v>0</v>
      </c>
      <c r="L419" s="61">
        <v>0</v>
      </c>
      <c r="M419" s="61">
        <v>0</v>
      </c>
      <c r="N419" s="61">
        <v>0</v>
      </c>
      <c r="O419" s="61">
        <v>0</v>
      </c>
      <c r="P419" s="61">
        <v>0</v>
      </c>
      <c r="Q419" s="61">
        <v>0</v>
      </c>
      <c r="R419" s="61">
        <v>0</v>
      </c>
      <c r="S419" s="61">
        <v>0</v>
      </c>
      <c r="T419" s="61">
        <v>0</v>
      </c>
      <c r="U419" s="61">
        <v>0</v>
      </c>
      <c r="V419" s="61">
        <v>0</v>
      </c>
      <c r="W419" s="61">
        <v>0</v>
      </c>
      <c r="X419" s="61">
        <v>0</v>
      </c>
      <c r="Y419" s="61">
        <v>0</v>
      </c>
      <c r="Z419" s="61">
        <v>0</v>
      </c>
      <c r="AA419" s="61">
        <v>0</v>
      </c>
      <c r="AB419" s="61">
        <v>0</v>
      </c>
      <c r="AC419" s="61">
        <v>0</v>
      </c>
      <c r="AD419" s="61">
        <v>0</v>
      </c>
      <c r="AE419" s="61">
        <v>0</v>
      </c>
      <c r="AG419" s="75"/>
    </row>
    <row r="420" spans="1:33" s="59" customFormat="1" ht="12" hidden="1" outlineLevel="2">
      <c r="B420" s="53" t="s">
        <v>372</v>
      </c>
      <c r="C420" s="53" t="s">
        <v>183</v>
      </c>
      <c r="D420" s="53" t="s">
        <v>184</v>
      </c>
      <c r="E420" s="61">
        <f t="shared" si="51"/>
        <v>4710025.8999999994</v>
      </c>
      <c r="F420" s="61">
        <v>0</v>
      </c>
      <c r="G420" s="61">
        <v>0</v>
      </c>
      <c r="H420" s="61">
        <v>0</v>
      </c>
      <c r="I420" s="61">
        <v>0</v>
      </c>
      <c r="J420" s="61">
        <v>398934.25</v>
      </c>
      <c r="K420" s="61">
        <v>0</v>
      </c>
      <c r="L420" s="61">
        <v>1260119.3399999999</v>
      </c>
      <c r="M420" s="61">
        <v>0</v>
      </c>
      <c r="N420" s="61">
        <v>0</v>
      </c>
      <c r="O420" s="61">
        <v>0</v>
      </c>
      <c r="P420" s="61">
        <v>0</v>
      </c>
      <c r="Q420" s="61">
        <v>0</v>
      </c>
      <c r="R420" s="61">
        <v>148468.40999999997</v>
      </c>
      <c r="S420" s="61">
        <v>0</v>
      </c>
      <c r="T420" s="61">
        <v>1064381.22</v>
      </c>
      <c r="U420" s="61">
        <v>1311092.01</v>
      </c>
      <c r="V420" s="61">
        <v>0</v>
      </c>
      <c r="W420" s="61">
        <v>147884.04</v>
      </c>
      <c r="X420" s="61">
        <v>0</v>
      </c>
      <c r="Y420" s="61">
        <v>147918.79</v>
      </c>
      <c r="Z420" s="61">
        <v>0</v>
      </c>
      <c r="AA420" s="61">
        <v>231227.83999999997</v>
      </c>
      <c r="AB420" s="61">
        <v>0</v>
      </c>
      <c r="AC420" s="61">
        <v>0</v>
      </c>
      <c r="AD420" s="61">
        <v>0</v>
      </c>
      <c r="AE420" s="61">
        <v>0</v>
      </c>
      <c r="AG420" s="75"/>
    </row>
    <row r="421" spans="1:33" s="59" customFormat="1" ht="12" hidden="1" outlineLevel="2">
      <c r="B421" s="53" t="s">
        <v>372</v>
      </c>
      <c r="C421" s="53" t="s">
        <v>185</v>
      </c>
      <c r="D421" s="53" t="s">
        <v>186</v>
      </c>
      <c r="E421" s="61">
        <f t="shared" si="51"/>
        <v>78193.83</v>
      </c>
      <c r="F421" s="61">
        <v>0</v>
      </c>
      <c r="G421" s="61">
        <v>0</v>
      </c>
      <c r="H421" s="61">
        <v>0</v>
      </c>
      <c r="I421" s="61">
        <v>0</v>
      </c>
      <c r="J421" s="61">
        <v>0</v>
      </c>
      <c r="K421" s="61">
        <v>0</v>
      </c>
      <c r="L421" s="61">
        <v>0</v>
      </c>
      <c r="M421" s="61">
        <v>0</v>
      </c>
      <c r="N421" s="61">
        <v>0</v>
      </c>
      <c r="O421" s="61">
        <v>0</v>
      </c>
      <c r="P421" s="61">
        <v>0</v>
      </c>
      <c r="Q421" s="61">
        <v>0</v>
      </c>
      <c r="R421" s="61">
        <v>0</v>
      </c>
      <c r="S421" s="61">
        <v>0</v>
      </c>
      <c r="T421" s="61">
        <v>0</v>
      </c>
      <c r="U421" s="61">
        <v>0</v>
      </c>
      <c r="V421" s="61">
        <v>0</v>
      </c>
      <c r="W421" s="61">
        <v>0</v>
      </c>
      <c r="X421" s="61">
        <v>0</v>
      </c>
      <c r="Y421" s="61">
        <v>0</v>
      </c>
      <c r="Z421" s="61">
        <v>43367.17</v>
      </c>
      <c r="AA421" s="61">
        <v>0</v>
      </c>
      <c r="AB421" s="61">
        <v>0</v>
      </c>
      <c r="AC421" s="61">
        <v>0</v>
      </c>
      <c r="AD421" s="61">
        <v>0</v>
      </c>
      <c r="AE421" s="61">
        <v>34826.660000000003</v>
      </c>
      <c r="AG421" s="75"/>
    </row>
    <row r="422" spans="1:33" s="59" customFormat="1" ht="12" hidden="1" outlineLevel="2">
      <c r="B422" s="53" t="s">
        <v>372</v>
      </c>
      <c r="C422" s="53" t="s">
        <v>187</v>
      </c>
      <c r="D422" s="53" t="s">
        <v>188</v>
      </c>
      <c r="E422" s="61">
        <f t="shared" si="51"/>
        <v>3139317.6599999997</v>
      </c>
      <c r="F422" s="61">
        <v>0</v>
      </c>
      <c r="G422" s="61">
        <v>0</v>
      </c>
      <c r="H422" s="61">
        <v>0</v>
      </c>
      <c r="I422" s="61">
        <v>97629.89</v>
      </c>
      <c r="J422" s="61">
        <v>0</v>
      </c>
      <c r="K422" s="61">
        <v>181912.02000000002</v>
      </c>
      <c r="L422" s="61">
        <v>252980.55</v>
      </c>
      <c r="M422" s="61">
        <v>0</v>
      </c>
      <c r="N422" s="61">
        <v>0</v>
      </c>
      <c r="O422" s="61">
        <v>101812.81</v>
      </c>
      <c r="P422" s="61">
        <v>671009.32999999996</v>
      </c>
      <c r="Q422" s="61">
        <v>125486.11</v>
      </c>
      <c r="R422" s="61">
        <v>0</v>
      </c>
      <c r="S422" s="61">
        <v>0</v>
      </c>
      <c r="T422" s="61">
        <v>0</v>
      </c>
      <c r="U422" s="61">
        <v>0</v>
      </c>
      <c r="V422" s="61">
        <v>159819.22</v>
      </c>
      <c r="W422" s="61">
        <v>790934.48999999987</v>
      </c>
      <c r="X422" s="61">
        <v>689879.51</v>
      </c>
      <c r="Y422" s="61">
        <v>17702.259999999998</v>
      </c>
      <c r="Z422" s="61">
        <v>0</v>
      </c>
      <c r="AA422" s="61">
        <v>0</v>
      </c>
      <c r="AB422" s="61">
        <v>0</v>
      </c>
      <c r="AC422" s="61">
        <v>0</v>
      </c>
      <c r="AD422" s="61">
        <v>50151.47</v>
      </c>
      <c r="AE422" s="61">
        <v>0</v>
      </c>
      <c r="AG422" s="75"/>
    </row>
    <row r="423" spans="1:33" s="59" customFormat="1" ht="12" hidden="1" outlineLevel="2">
      <c r="B423" s="53" t="s">
        <v>372</v>
      </c>
      <c r="C423" s="53" t="s">
        <v>189</v>
      </c>
      <c r="D423" s="53" t="s">
        <v>190</v>
      </c>
      <c r="E423" s="61">
        <f t="shared" si="51"/>
        <v>1457641</v>
      </c>
      <c r="F423" s="61">
        <v>137965.43000000002</v>
      </c>
      <c r="G423" s="61">
        <v>127321.24</v>
      </c>
      <c r="H423" s="61">
        <v>0</v>
      </c>
      <c r="I423" s="61">
        <v>0</v>
      </c>
      <c r="J423" s="61">
        <v>0</v>
      </c>
      <c r="K423" s="61">
        <v>0</v>
      </c>
      <c r="L423" s="61">
        <v>0</v>
      </c>
      <c r="M423" s="61">
        <v>0</v>
      </c>
      <c r="N423" s="61">
        <v>384673.76</v>
      </c>
      <c r="O423" s="61">
        <v>0</v>
      </c>
      <c r="P423" s="61">
        <v>0</v>
      </c>
      <c r="Q423" s="61">
        <v>0</v>
      </c>
      <c r="R423" s="61">
        <v>0</v>
      </c>
      <c r="S423" s="61">
        <v>0</v>
      </c>
      <c r="T423" s="61">
        <v>0</v>
      </c>
      <c r="U423" s="61">
        <v>0</v>
      </c>
      <c r="V423" s="61">
        <v>0</v>
      </c>
      <c r="W423" s="61">
        <v>0</v>
      </c>
      <c r="X423" s="61">
        <v>0</v>
      </c>
      <c r="Y423" s="61">
        <v>0</v>
      </c>
      <c r="Z423" s="61">
        <v>0</v>
      </c>
      <c r="AA423" s="61">
        <v>0</v>
      </c>
      <c r="AB423" s="61">
        <v>697285.59000000008</v>
      </c>
      <c r="AC423" s="61">
        <v>110394.98</v>
      </c>
      <c r="AD423" s="61">
        <v>0</v>
      </c>
      <c r="AE423" s="61">
        <v>0</v>
      </c>
      <c r="AG423" s="75"/>
    </row>
    <row r="424" spans="1:33" s="59" customFormat="1" ht="12" hidden="1" outlineLevel="2">
      <c r="B424" s="53" t="s">
        <v>372</v>
      </c>
      <c r="C424" s="53" t="s">
        <v>245</v>
      </c>
      <c r="D424" s="53" t="s">
        <v>246</v>
      </c>
      <c r="E424" s="61">
        <f t="shared" si="51"/>
        <v>16521.64</v>
      </c>
      <c r="F424" s="61">
        <v>0</v>
      </c>
      <c r="G424" s="61">
        <v>0</v>
      </c>
      <c r="H424" s="61">
        <v>0</v>
      </c>
      <c r="I424" s="61">
        <v>0</v>
      </c>
      <c r="J424" s="61">
        <v>0</v>
      </c>
      <c r="K424" s="61">
        <v>0</v>
      </c>
      <c r="L424" s="61">
        <v>0</v>
      </c>
      <c r="M424" s="61">
        <v>0</v>
      </c>
      <c r="N424" s="61">
        <v>0</v>
      </c>
      <c r="O424" s="61">
        <v>0</v>
      </c>
      <c r="P424" s="61">
        <v>0</v>
      </c>
      <c r="Q424" s="61">
        <v>0</v>
      </c>
      <c r="R424" s="61">
        <v>0</v>
      </c>
      <c r="S424" s="61">
        <v>16521.64</v>
      </c>
      <c r="T424" s="61">
        <v>0</v>
      </c>
      <c r="U424" s="61">
        <v>0</v>
      </c>
      <c r="V424" s="61">
        <v>0</v>
      </c>
      <c r="W424" s="61">
        <v>0</v>
      </c>
      <c r="X424" s="61">
        <v>0</v>
      </c>
      <c r="Y424" s="61">
        <v>0</v>
      </c>
      <c r="Z424" s="61">
        <v>0</v>
      </c>
      <c r="AA424" s="61">
        <v>0</v>
      </c>
      <c r="AB424" s="61">
        <v>0</v>
      </c>
      <c r="AC424" s="61">
        <v>0</v>
      </c>
      <c r="AD424" s="61">
        <v>0</v>
      </c>
      <c r="AE424" s="61">
        <v>0</v>
      </c>
      <c r="AG424" s="75"/>
    </row>
    <row r="425" spans="1:33" ht="15.75" customHeight="1" outlineLevel="1" collapsed="1">
      <c r="A425" s="44">
        <v>58</v>
      </c>
      <c r="B425" s="52" t="s">
        <v>378</v>
      </c>
      <c r="D425" s="23" t="s">
        <v>17</v>
      </c>
      <c r="E425" s="27">
        <f t="shared" ref="E425:AE425" si="52">SUBTOTAL(9,E419:E424)</f>
        <v>9542412.4000000004</v>
      </c>
      <c r="F425" s="27">
        <f t="shared" si="52"/>
        <v>137965.43000000002</v>
      </c>
      <c r="G425" s="27">
        <f t="shared" si="52"/>
        <v>127321.24</v>
      </c>
      <c r="H425" s="27">
        <f t="shared" si="52"/>
        <v>140712.37</v>
      </c>
      <c r="I425" s="27">
        <f t="shared" si="52"/>
        <v>97629.89</v>
      </c>
      <c r="J425" s="27">
        <f t="shared" si="52"/>
        <v>398934.25</v>
      </c>
      <c r="K425" s="21">
        <f t="shared" si="52"/>
        <v>181912.02000000002</v>
      </c>
      <c r="L425" s="21">
        <f t="shared" si="52"/>
        <v>1513099.89</v>
      </c>
      <c r="M425" s="21">
        <f t="shared" si="52"/>
        <v>0</v>
      </c>
      <c r="N425" s="21">
        <f t="shared" si="52"/>
        <v>384673.76</v>
      </c>
      <c r="O425" s="21">
        <f t="shared" si="52"/>
        <v>101812.81</v>
      </c>
      <c r="P425" s="21">
        <f t="shared" si="52"/>
        <v>671009.32999999996</v>
      </c>
      <c r="Q425" s="21">
        <f t="shared" si="52"/>
        <v>125486.11</v>
      </c>
      <c r="R425" s="3">
        <f t="shared" si="52"/>
        <v>148468.40999999997</v>
      </c>
      <c r="S425" s="21">
        <f t="shared" si="52"/>
        <v>16521.64</v>
      </c>
      <c r="T425" s="21">
        <f t="shared" si="52"/>
        <v>1064381.22</v>
      </c>
      <c r="U425" s="21">
        <f t="shared" si="52"/>
        <v>1311092.01</v>
      </c>
      <c r="V425" s="21">
        <f t="shared" si="52"/>
        <v>159819.22</v>
      </c>
      <c r="W425" s="21">
        <f t="shared" si="52"/>
        <v>938818.52999999991</v>
      </c>
      <c r="X425" s="21">
        <f t="shared" si="52"/>
        <v>689879.51</v>
      </c>
      <c r="Y425" s="21">
        <f t="shared" si="52"/>
        <v>165621.05000000002</v>
      </c>
      <c r="Z425" s="21">
        <f t="shared" si="52"/>
        <v>43367.17</v>
      </c>
      <c r="AA425" s="21">
        <f t="shared" si="52"/>
        <v>231227.83999999997</v>
      </c>
      <c r="AB425" s="21">
        <f t="shared" ref="AB425" si="53">SUBTOTAL(9,AB419:AB424)</f>
        <v>697285.59000000008</v>
      </c>
      <c r="AC425" s="21">
        <f t="shared" si="52"/>
        <v>110394.98</v>
      </c>
      <c r="AD425" s="21">
        <f t="shared" si="52"/>
        <v>50151.47</v>
      </c>
      <c r="AE425" s="21">
        <f t="shared" si="52"/>
        <v>34826.660000000003</v>
      </c>
    </row>
    <row r="426" spans="1:33" s="59" customFormat="1" ht="12" hidden="1" outlineLevel="2">
      <c r="B426" s="53" t="s">
        <v>373</v>
      </c>
      <c r="C426" s="53" t="s">
        <v>101</v>
      </c>
      <c r="D426" s="53" t="s">
        <v>102</v>
      </c>
      <c r="E426" s="61">
        <f>SUM(F426:AE426)</f>
        <v>993670.42</v>
      </c>
      <c r="F426" s="61">
        <v>10534.599999999999</v>
      </c>
      <c r="G426" s="61">
        <v>9722.39</v>
      </c>
      <c r="H426" s="61">
        <v>8313.02</v>
      </c>
      <c r="I426" s="61">
        <v>9531.85</v>
      </c>
      <c r="J426" s="61">
        <v>47333.49</v>
      </c>
      <c r="K426" s="61">
        <v>17748.29</v>
      </c>
      <c r="L426" s="61">
        <v>174183.56</v>
      </c>
      <c r="M426" s="61">
        <v>0</v>
      </c>
      <c r="N426" s="61">
        <v>29373.850000000002</v>
      </c>
      <c r="O426" s="61">
        <v>9940.3100000000013</v>
      </c>
      <c r="P426" s="61">
        <v>65550.110000000015</v>
      </c>
      <c r="Q426" s="61">
        <v>12251.310000000001</v>
      </c>
      <c r="R426" s="61">
        <v>17621.259999999998</v>
      </c>
      <c r="S426" s="61">
        <v>1600.14</v>
      </c>
      <c r="T426" s="61">
        <v>126275.26999999999</v>
      </c>
      <c r="U426" s="61">
        <v>155585.34</v>
      </c>
      <c r="V426" s="61">
        <v>15604.16</v>
      </c>
      <c r="W426" s="61">
        <v>94772.409999999989</v>
      </c>
      <c r="X426" s="61">
        <v>67259.599999999991</v>
      </c>
      <c r="Y426" s="61">
        <v>19275.39</v>
      </c>
      <c r="Z426" s="61">
        <v>3990.65</v>
      </c>
      <c r="AA426" s="61">
        <v>27428.61</v>
      </c>
      <c r="AB426" s="61">
        <v>53242.899999999994</v>
      </c>
      <c r="AC426" s="61">
        <v>8430.7900000000009</v>
      </c>
      <c r="AD426" s="61">
        <v>4896.38</v>
      </c>
      <c r="AE426" s="61">
        <v>3204.74</v>
      </c>
      <c r="AG426" s="75"/>
    </row>
    <row r="427" spans="1:33" s="59" customFormat="1" ht="12" hidden="1" outlineLevel="2">
      <c r="B427" s="53" t="s">
        <v>373</v>
      </c>
      <c r="C427" s="53" t="s">
        <v>103</v>
      </c>
      <c r="D427" s="53" t="s">
        <v>104</v>
      </c>
      <c r="E427" s="61">
        <f>SUM(F427:AE427)</f>
        <v>75338.649999999994</v>
      </c>
      <c r="F427" s="61">
        <v>1806.4499999999998</v>
      </c>
      <c r="G427" s="61">
        <v>1666.87</v>
      </c>
      <c r="H427" s="61">
        <v>1426.24</v>
      </c>
      <c r="I427" s="61">
        <v>1634.1399999999999</v>
      </c>
      <c r="J427" s="61">
        <v>0</v>
      </c>
      <c r="K427" s="61">
        <v>378.02</v>
      </c>
      <c r="L427" s="61">
        <v>21103.679999999997</v>
      </c>
      <c r="M427" s="61">
        <v>0</v>
      </c>
      <c r="N427" s="61">
        <v>5035.91</v>
      </c>
      <c r="O427" s="61">
        <v>847.72</v>
      </c>
      <c r="P427" s="61">
        <v>6489.2500000000009</v>
      </c>
      <c r="Q427" s="61">
        <v>0</v>
      </c>
      <c r="R427" s="61">
        <v>0</v>
      </c>
      <c r="S427" s="61">
        <v>274.33</v>
      </c>
      <c r="T427" s="61">
        <v>0</v>
      </c>
      <c r="U427" s="61">
        <v>0</v>
      </c>
      <c r="V427" s="61">
        <v>0</v>
      </c>
      <c r="W427" s="61">
        <v>12478.18</v>
      </c>
      <c r="X427" s="61">
        <v>8041.1</v>
      </c>
      <c r="Y427" s="61">
        <v>2347.6800000000003</v>
      </c>
      <c r="Z427" s="61">
        <v>684.19</v>
      </c>
      <c r="AA427" s="61">
        <v>0</v>
      </c>
      <c r="AB427" s="61">
        <v>9130.36</v>
      </c>
      <c r="AC427" s="61">
        <v>1445.0799999999997</v>
      </c>
      <c r="AD427" s="61">
        <v>0</v>
      </c>
      <c r="AE427" s="61">
        <v>549.45000000000005</v>
      </c>
      <c r="AG427" s="75"/>
    </row>
    <row r="428" spans="1:33" s="59" customFormat="1" ht="12" hidden="1" outlineLevel="2">
      <c r="B428" s="53" t="s">
        <v>373</v>
      </c>
      <c r="C428" s="53" t="s">
        <v>105</v>
      </c>
      <c r="D428" s="53" t="s">
        <v>106</v>
      </c>
      <c r="E428" s="61">
        <f>SUM(F428:AE428)</f>
        <v>340508.65999999992</v>
      </c>
      <c r="F428" s="61">
        <v>4143.7199999999993</v>
      </c>
      <c r="G428" s="61">
        <v>3824.32</v>
      </c>
      <c r="H428" s="61">
        <v>3275.8300000000004</v>
      </c>
      <c r="I428" s="61">
        <v>3749.3399999999997</v>
      </c>
      <c r="J428" s="61">
        <v>18615.64</v>
      </c>
      <c r="K428" s="61">
        <v>6992.4</v>
      </c>
      <c r="L428" s="61">
        <v>68519.7</v>
      </c>
      <c r="M428" s="61">
        <v>0</v>
      </c>
      <c r="N428" s="61">
        <v>11554.36</v>
      </c>
      <c r="O428" s="61">
        <v>1965.23</v>
      </c>
      <c r="P428" s="61">
        <v>10901.810000000001</v>
      </c>
      <c r="Q428" s="61">
        <v>4819.2700000000004</v>
      </c>
      <c r="R428" s="61">
        <v>14.43</v>
      </c>
      <c r="S428" s="61">
        <v>629.41999999999996</v>
      </c>
      <c r="T428" s="61">
        <v>42264.109999999993</v>
      </c>
      <c r="U428" s="61">
        <v>61184.11</v>
      </c>
      <c r="V428" s="61">
        <v>6137.4599999999991</v>
      </c>
      <c r="W428" s="61">
        <v>37282.390000000007</v>
      </c>
      <c r="X428" s="61">
        <v>8322.93</v>
      </c>
      <c r="Y428" s="61">
        <v>7583.2999999999993</v>
      </c>
      <c r="Z428" s="61">
        <v>1569.74</v>
      </c>
      <c r="AA428" s="61">
        <v>9713.5999999999985</v>
      </c>
      <c r="AB428" s="61">
        <v>20942.21</v>
      </c>
      <c r="AC428" s="61">
        <v>3316.7200000000003</v>
      </c>
      <c r="AD428" s="61">
        <v>1926.02</v>
      </c>
      <c r="AE428" s="61">
        <v>1260.5999999999999</v>
      </c>
      <c r="AG428" s="75"/>
    </row>
    <row r="429" spans="1:33" s="59" customFormat="1" ht="12" hidden="1" outlineLevel="2">
      <c r="B429" s="53" t="s">
        <v>373</v>
      </c>
      <c r="C429" s="53" t="s">
        <v>107</v>
      </c>
      <c r="D429" s="53" t="s">
        <v>108</v>
      </c>
      <c r="E429" s="61">
        <f>SUM(F429:AE429)</f>
        <v>227485.98000000004</v>
      </c>
      <c r="F429" s="61">
        <v>3327.93</v>
      </c>
      <c r="G429" s="61">
        <v>3070.73</v>
      </c>
      <c r="H429" s="61">
        <v>0</v>
      </c>
      <c r="I429" s="61">
        <v>3010.6200000000003</v>
      </c>
      <c r="J429" s="61">
        <v>14947.330000000002</v>
      </c>
      <c r="K429" s="61">
        <v>696.81000000000006</v>
      </c>
      <c r="L429" s="61">
        <v>49185.649999999987</v>
      </c>
      <c r="M429" s="61">
        <v>0</v>
      </c>
      <c r="N429" s="61">
        <v>9277.35</v>
      </c>
      <c r="O429" s="61">
        <v>0</v>
      </c>
      <c r="P429" s="61">
        <v>0</v>
      </c>
      <c r="Q429" s="61">
        <v>0</v>
      </c>
      <c r="R429" s="61">
        <v>14.43</v>
      </c>
      <c r="S429" s="61">
        <v>505.38</v>
      </c>
      <c r="T429" s="61">
        <v>33939.07</v>
      </c>
      <c r="U429" s="61">
        <v>49140.76</v>
      </c>
      <c r="V429" s="61">
        <v>0</v>
      </c>
      <c r="W429" s="61">
        <v>22985.189999999995</v>
      </c>
      <c r="X429" s="61">
        <v>224.88</v>
      </c>
      <c r="Y429" s="61">
        <v>6088.76</v>
      </c>
      <c r="Z429" s="61">
        <v>1260.42</v>
      </c>
      <c r="AA429" s="61">
        <v>7801.1600000000008</v>
      </c>
      <c r="AB429" s="61">
        <v>16816.199999999997</v>
      </c>
      <c r="AC429" s="61">
        <v>2663.2000000000003</v>
      </c>
      <c r="AD429" s="61">
        <v>1517.9</v>
      </c>
      <c r="AE429" s="61">
        <v>1012.21</v>
      </c>
      <c r="AG429" s="75"/>
    </row>
    <row r="430" spans="1:33" s="59" customFormat="1" ht="12" hidden="1" outlineLevel="2">
      <c r="B430" s="53" t="s">
        <v>373</v>
      </c>
      <c r="C430" s="53" t="s">
        <v>109</v>
      </c>
      <c r="D430" s="53" t="s">
        <v>110</v>
      </c>
      <c r="E430" s="61">
        <f>SUM(F430:AE430)</f>
        <v>74179.39</v>
      </c>
      <c r="F430" s="61">
        <v>1085.8599999999999</v>
      </c>
      <c r="G430" s="61">
        <v>1002.47</v>
      </c>
      <c r="H430" s="61">
        <v>858.7</v>
      </c>
      <c r="I430" s="61">
        <v>982.83999999999992</v>
      </c>
      <c r="J430" s="61">
        <v>4879.1100000000006</v>
      </c>
      <c r="K430" s="61">
        <v>1833.0200000000002</v>
      </c>
      <c r="L430" s="61">
        <v>5913.1200000000008</v>
      </c>
      <c r="M430" s="61">
        <v>0</v>
      </c>
      <c r="N430" s="61">
        <v>3028.88</v>
      </c>
      <c r="O430" s="61">
        <v>515.13</v>
      </c>
      <c r="P430" s="61">
        <v>2835.98</v>
      </c>
      <c r="Q430" s="61">
        <v>1263.23</v>
      </c>
      <c r="R430" s="61">
        <v>7.21</v>
      </c>
      <c r="S430" s="61">
        <v>164.99</v>
      </c>
      <c r="T430" s="61">
        <v>11078.72</v>
      </c>
      <c r="U430" s="61">
        <v>16040.3</v>
      </c>
      <c r="V430" s="61">
        <v>1608.9299999999998</v>
      </c>
      <c r="W430" s="61">
        <v>7963.38</v>
      </c>
      <c r="X430" s="61">
        <v>2208.7999999999997</v>
      </c>
      <c r="Y430" s="61">
        <v>754.07</v>
      </c>
      <c r="Z430" s="61">
        <v>411.47</v>
      </c>
      <c r="AA430" s="61">
        <v>2546.4500000000003</v>
      </c>
      <c r="AB430" s="61">
        <v>5491.95</v>
      </c>
      <c r="AC430" s="61">
        <v>869.47</v>
      </c>
      <c r="AD430" s="61">
        <v>504.87</v>
      </c>
      <c r="AE430" s="61">
        <v>330.44</v>
      </c>
      <c r="AG430" s="75"/>
    </row>
    <row r="431" spans="1:33" ht="15.75" customHeight="1" outlineLevel="1" collapsed="1">
      <c r="A431" s="44">
        <v>59</v>
      </c>
      <c r="B431" s="52" t="s">
        <v>379</v>
      </c>
      <c r="D431" s="23" t="s">
        <v>18</v>
      </c>
      <c r="E431" s="27">
        <f t="shared" ref="E431:AE431" si="54">SUBTOTAL(9,E426:E430)</f>
        <v>1711183.0999999999</v>
      </c>
      <c r="F431" s="27">
        <f t="shared" si="54"/>
        <v>20898.559999999998</v>
      </c>
      <c r="G431" s="27">
        <f t="shared" si="54"/>
        <v>19286.78</v>
      </c>
      <c r="H431" s="27">
        <f t="shared" si="54"/>
        <v>13873.79</v>
      </c>
      <c r="I431" s="27">
        <f t="shared" si="54"/>
        <v>18908.79</v>
      </c>
      <c r="J431" s="27">
        <f t="shared" si="54"/>
        <v>85775.57</v>
      </c>
      <c r="K431" s="21">
        <f t="shared" si="54"/>
        <v>27648.54</v>
      </c>
      <c r="L431" s="21">
        <f t="shared" si="54"/>
        <v>318905.70999999996</v>
      </c>
      <c r="M431" s="21">
        <f t="shared" si="54"/>
        <v>0</v>
      </c>
      <c r="N431" s="21">
        <f t="shared" si="54"/>
        <v>58270.35</v>
      </c>
      <c r="O431" s="21">
        <f t="shared" si="54"/>
        <v>13268.39</v>
      </c>
      <c r="P431" s="21">
        <f t="shared" si="54"/>
        <v>85777.150000000009</v>
      </c>
      <c r="Q431" s="21">
        <f t="shared" si="54"/>
        <v>18333.810000000001</v>
      </c>
      <c r="R431" s="3">
        <f t="shared" si="54"/>
        <v>17657.329999999998</v>
      </c>
      <c r="S431" s="21">
        <f t="shared" si="54"/>
        <v>3174.26</v>
      </c>
      <c r="T431" s="21">
        <f t="shared" si="54"/>
        <v>213557.16999999998</v>
      </c>
      <c r="U431" s="21">
        <f t="shared" si="54"/>
        <v>281950.51</v>
      </c>
      <c r="V431" s="21">
        <f t="shared" si="54"/>
        <v>23350.55</v>
      </c>
      <c r="W431" s="21">
        <f t="shared" si="54"/>
        <v>175481.55000000002</v>
      </c>
      <c r="X431" s="21">
        <f t="shared" si="54"/>
        <v>86057.310000000012</v>
      </c>
      <c r="Y431" s="21">
        <f t="shared" si="54"/>
        <v>36049.199999999997</v>
      </c>
      <c r="Z431" s="21">
        <f t="shared" si="54"/>
        <v>7916.47</v>
      </c>
      <c r="AA431" s="21">
        <f t="shared" si="54"/>
        <v>47489.82</v>
      </c>
      <c r="AB431" s="21">
        <f t="shared" ref="AB431" si="55">SUBTOTAL(9,AB426:AB430)</f>
        <v>105623.62</v>
      </c>
      <c r="AC431" s="21">
        <f t="shared" si="54"/>
        <v>16725.260000000002</v>
      </c>
      <c r="AD431" s="21">
        <f t="shared" si="54"/>
        <v>8845.17</v>
      </c>
      <c r="AE431" s="21">
        <f t="shared" si="54"/>
        <v>6357.4399999999987</v>
      </c>
    </row>
    <row r="432" spans="1:33" ht="30.75" customHeight="1" thickBot="1">
      <c r="A432" s="44">
        <v>60</v>
      </c>
      <c r="B432" s="53" t="s">
        <v>78</v>
      </c>
      <c r="D432" s="34" t="s">
        <v>404</v>
      </c>
      <c r="E432" s="7">
        <f t="shared" ref="E432:AE432" si="56">SUBTOTAL(9,E257:E390)</f>
        <v>336128984.14999998</v>
      </c>
      <c r="F432" s="7">
        <f t="shared" si="56"/>
        <v>3722377.3</v>
      </c>
      <c r="G432" s="7">
        <f t="shared" si="56"/>
        <v>3319505.7499999995</v>
      </c>
      <c r="H432" s="7">
        <f t="shared" si="56"/>
        <v>3681553.24</v>
      </c>
      <c r="I432" s="7">
        <f t="shared" si="56"/>
        <v>2649473.1499999994</v>
      </c>
      <c r="J432" s="7">
        <f t="shared" si="56"/>
        <v>15200475.689999998</v>
      </c>
      <c r="K432" s="7">
        <f t="shared" si="56"/>
        <v>5572476.4300000006</v>
      </c>
      <c r="L432" s="7">
        <f t="shared" si="56"/>
        <v>54021580.480000004</v>
      </c>
      <c r="M432" s="7">
        <f t="shared" si="56"/>
        <v>0</v>
      </c>
      <c r="N432" s="7">
        <f t="shared" si="56"/>
        <v>10349744.829999998</v>
      </c>
      <c r="O432" s="7">
        <f t="shared" si="56"/>
        <v>3760594.03</v>
      </c>
      <c r="P432" s="7">
        <f t="shared" si="56"/>
        <v>22802911.739999995</v>
      </c>
      <c r="Q432" s="7">
        <f t="shared" si="56"/>
        <v>3614169.66</v>
      </c>
      <c r="R432" s="7">
        <f t="shared" si="56"/>
        <v>6499043.8700000001</v>
      </c>
      <c r="S432" s="7">
        <f t="shared" si="56"/>
        <v>539159.31999999995</v>
      </c>
      <c r="T432" s="7">
        <f t="shared" si="56"/>
        <v>44767140.320000008</v>
      </c>
      <c r="U432" s="7">
        <f t="shared" si="56"/>
        <v>53014188.090000004</v>
      </c>
      <c r="V432" s="7">
        <f t="shared" si="56"/>
        <v>5086336.55</v>
      </c>
      <c r="W432" s="7">
        <f t="shared" si="56"/>
        <v>29707475.229999997</v>
      </c>
      <c r="X432" s="7">
        <f t="shared" si="56"/>
        <v>24025058.619999997</v>
      </c>
      <c r="Y432" s="7">
        <f t="shared" si="56"/>
        <v>5992131.5499999989</v>
      </c>
      <c r="Z432" s="7">
        <f t="shared" si="56"/>
        <v>1221669.3500000001</v>
      </c>
      <c r="AA432" s="7">
        <f t="shared" si="56"/>
        <v>8819829.0299999975</v>
      </c>
      <c r="AB432" s="7">
        <f t="shared" si="56"/>
        <v>21057798.850000001</v>
      </c>
      <c r="AC432" s="7">
        <f t="shared" si="56"/>
        <v>3717951.5999999996</v>
      </c>
      <c r="AD432" s="7">
        <f t="shared" si="56"/>
        <v>1688797.27</v>
      </c>
      <c r="AE432" s="7">
        <f t="shared" si="56"/>
        <v>1297542.2000000002</v>
      </c>
    </row>
    <row r="433" spans="1:31" ht="15.95" customHeight="1" thickTop="1">
      <c r="A433" s="78">
        <v>61</v>
      </c>
      <c r="D433" s="49" t="s">
        <v>405</v>
      </c>
      <c r="E433" s="14">
        <f>SUM(F433:AE433)</f>
        <v>200969882.38</v>
      </c>
      <c r="F433" s="14">
        <f>SUM(F375,F382,F388,F390)</f>
        <v>2812021.1799999997</v>
      </c>
      <c r="G433" s="14">
        <f t="shared" ref="G433:AE433" si="57">SUM(G375,G382,G388,G390)</f>
        <v>2027354.17</v>
      </c>
      <c r="H433" s="14">
        <f t="shared" si="57"/>
        <v>1710788.77</v>
      </c>
      <c r="I433" s="14">
        <f t="shared" si="57"/>
        <v>1213565.8500000001</v>
      </c>
      <c r="J433" s="14">
        <f t="shared" si="57"/>
        <v>8820608.3300000001</v>
      </c>
      <c r="K433" s="14">
        <f t="shared" si="57"/>
        <v>3443569.62</v>
      </c>
      <c r="L433" s="14">
        <f t="shared" si="57"/>
        <v>29943954.190000001</v>
      </c>
      <c r="M433" s="14">
        <f t="shared" si="57"/>
        <v>0</v>
      </c>
      <c r="N433" s="14">
        <f t="shared" si="57"/>
        <v>6023921.870000001</v>
      </c>
      <c r="O433" s="14">
        <f t="shared" si="57"/>
        <v>2114760.27</v>
      </c>
      <c r="P433" s="14">
        <f t="shared" si="57"/>
        <v>14208617.590000002</v>
      </c>
      <c r="Q433" s="14">
        <f t="shared" si="57"/>
        <v>2320468.17</v>
      </c>
      <c r="R433" s="14">
        <f t="shared" si="57"/>
        <v>3813802.8599999994</v>
      </c>
      <c r="S433" s="14">
        <f t="shared" si="57"/>
        <v>310119.05000000005</v>
      </c>
      <c r="T433" s="14">
        <f t="shared" si="57"/>
        <v>27311794.959999997</v>
      </c>
      <c r="U433" s="14">
        <f t="shared" si="57"/>
        <v>31884546.649999999</v>
      </c>
      <c r="V433" s="14">
        <f t="shared" si="57"/>
        <v>2952754.21</v>
      </c>
      <c r="W433" s="14">
        <f t="shared" si="57"/>
        <v>18473586.789999999</v>
      </c>
      <c r="X433" s="14">
        <f t="shared" si="57"/>
        <v>15022870.210000001</v>
      </c>
      <c r="Y433" s="14">
        <f t="shared" si="57"/>
        <v>3300111.21</v>
      </c>
      <c r="Z433" s="14">
        <f t="shared" si="57"/>
        <v>651943.9</v>
      </c>
      <c r="AA433" s="14">
        <f t="shared" si="57"/>
        <v>5273308.9499999993</v>
      </c>
      <c r="AB433" s="14">
        <f t="shared" si="57"/>
        <v>13483773.560000001</v>
      </c>
      <c r="AC433" s="14">
        <f t="shared" si="57"/>
        <v>2448338.3899999997</v>
      </c>
      <c r="AD433" s="14">
        <f t="shared" si="57"/>
        <v>879748.53</v>
      </c>
      <c r="AE433" s="14">
        <f t="shared" si="57"/>
        <v>523553.1</v>
      </c>
    </row>
    <row r="434" spans="1:31" ht="15.95" customHeight="1">
      <c r="A434" s="78">
        <v>62</v>
      </c>
      <c r="D434" s="24" t="s">
        <v>410</v>
      </c>
      <c r="E434" s="15">
        <f>E433/E432</f>
        <v>0.59789512912196752</v>
      </c>
      <c r="F434" s="15">
        <f>IFERROR(F433/F432,0)</f>
        <v>0.75543690318549916</v>
      </c>
      <c r="G434" s="15">
        <f t="shared" ref="G434:S434" si="58">IFERROR(G433/G432,0)</f>
        <v>0.61073976750906367</v>
      </c>
      <c r="H434" s="15">
        <f t="shared" si="58"/>
        <v>0.46469211728688731</v>
      </c>
      <c r="I434" s="15">
        <f t="shared" si="58"/>
        <v>0.4580404409835217</v>
      </c>
      <c r="J434" s="15">
        <f t="shared" si="58"/>
        <v>0.58028501935652266</v>
      </c>
      <c r="K434" s="15">
        <f t="shared" si="58"/>
        <v>0.61796037421732075</v>
      </c>
      <c r="L434" s="15">
        <f t="shared" si="58"/>
        <v>0.55429615209214256</v>
      </c>
      <c r="M434" s="15">
        <f t="shared" si="58"/>
        <v>0</v>
      </c>
      <c r="N434" s="15">
        <f t="shared" si="58"/>
        <v>0.58203578628711006</v>
      </c>
      <c r="O434" s="15">
        <f t="shared" si="58"/>
        <v>0.56234739861032013</v>
      </c>
      <c r="P434" s="15">
        <f t="shared" si="58"/>
        <v>0.62310540653787594</v>
      </c>
      <c r="Q434" s="15">
        <f t="shared" si="58"/>
        <v>0.64204738246848092</v>
      </c>
      <c r="R434" s="15">
        <f t="shared" si="58"/>
        <v>0.58682522172296081</v>
      </c>
      <c r="S434" s="15">
        <f t="shared" si="58"/>
        <v>0.57519000135247611</v>
      </c>
      <c r="T434" s="15">
        <f t="shared" ref="T434" si="59">IFERROR(T433/T432,0)</f>
        <v>0.61008576301216799</v>
      </c>
      <c r="U434" s="15">
        <f t="shared" ref="U434" si="60">IFERROR(U433/U432,0)</f>
        <v>0.60143421598517965</v>
      </c>
      <c r="V434" s="15">
        <f t="shared" ref="V434" si="61">IFERROR(V433/V432,0)</f>
        <v>0.58052670738038359</v>
      </c>
      <c r="W434" s="15">
        <f t="shared" ref="W434" si="62">IFERROR(W433/W432,0)</f>
        <v>0.62184977508100414</v>
      </c>
      <c r="X434" s="15">
        <f t="shared" ref="X434" si="63">IFERROR(X433/X432,0)</f>
        <v>0.62530004390890437</v>
      </c>
      <c r="Y434" s="15">
        <f t="shared" ref="Y434" si="64">IFERROR(Y433/Y432,0)</f>
        <v>0.55074078104977531</v>
      </c>
      <c r="Z434" s="15">
        <f t="shared" ref="Z434" si="65">IFERROR(Z433/Z432,0)</f>
        <v>0.53365004205106725</v>
      </c>
      <c r="AA434" s="15">
        <f t="shared" ref="AA434:AB434" si="66">IFERROR(AA433/AA432,0)</f>
        <v>0.59789242309156199</v>
      </c>
      <c r="AB434" s="15">
        <f t="shared" si="66"/>
        <v>0.6403220800069519</v>
      </c>
      <c r="AC434" s="15">
        <f t="shared" ref="AC434" si="67">IFERROR(AC433/AC432,0)</f>
        <v>0.65851809098321767</v>
      </c>
      <c r="AD434" s="15">
        <f t="shared" ref="AD434" si="68">IFERROR(AD433/AD432,0)</f>
        <v>0.52093199440096205</v>
      </c>
      <c r="AE434" s="15">
        <f t="shared" ref="AE434" si="69">IFERROR(AE433/AE432,0)</f>
        <v>0.40349600960955251</v>
      </c>
    </row>
    <row r="435" spans="1:31">
      <c r="A435" s="78">
        <v>63</v>
      </c>
      <c r="B435" s="55"/>
      <c r="D435" s="76" t="s">
        <v>22</v>
      </c>
      <c r="E435" s="33"/>
      <c r="F435" s="31"/>
      <c r="G435" s="32"/>
      <c r="H435" s="32"/>
      <c r="I435" s="32"/>
      <c r="J435" s="32"/>
      <c r="K435" s="32"/>
      <c r="L435" s="64"/>
      <c r="M435" s="32"/>
      <c r="N435" s="32"/>
      <c r="O435" s="32"/>
      <c r="P435" s="32"/>
      <c r="Q435" s="32"/>
      <c r="R435" s="32"/>
      <c r="S435" s="32"/>
      <c r="T435" s="32"/>
      <c r="U435" s="32"/>
      <c r="V435" s="32"/>
      <c r="W435" s="32"/>
      <c r="X435" s="32"/>
      <c r="Y435" s="32"/>
      <c r="Z435" s="32"/>
      <c r="AA435" s="32"/>
      <c r="AB435" s="32"/>
      <c r="AC435" s="32"/>
      <c r="AD435" s="32"/>
      <c r="AE435" s="32"/>
    </row>
    <row r="436" spans="1:31">
      <c r="A436" s="47"/>
      <c r="D436" s="5" t="s">
        <v>419</v>
      </c>
      <c r="E436" s="28"/>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row>
    <row r="437" spans="1:31">
      <c r="A437" s="1"/>
      <c r="D437" s="1"/>
      <c r="E437" s="28"/>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row>
    <row r="438" spans="1:31" ht="32.25" customHeight="1">
      <c r="A438" s="1"/>
      <c r="D438" s="1"/>
      <c r="E438" s="28"/>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row>
    <row r="439" spans="1:31">
      <c r="A439" s="1"/>
      <c r="D439" s="1"/>
      <c r="E439" s="28"/>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row>
    <row r="440" spans="1:31">
      <c r="A440" s="1"/>
      <c r="D440" s="1"/>
      <c r="E440" s="28"/>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row>
    <row r="441" spans="1:31">
      <c r="A441" s="1"/>
      <c r="D441" s="1"/>
      <c r="E441" s="28"/>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row>
    <row r="442" spans="1:31">
      <c r="A442" s="1"/>
      <c r="D442" s="1"/>
      <c r="E442" s="28"/>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row>
    <row r="443" spans="1:31">
      <c r="A443" s="1"/>
      <c r="D443" s="1"/>
      <c r="E443" s="28"/>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row>
    <row r="444" spans="1:31">
      <c r="A444" s="1"/>
      <c r="D444" s="1"/>
      <c r="E444" s="28"/>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row>
    <row r="445" spans="1:31" ht="18" customHeight="1">
      <c r="A445" s="1"/>
      <c r="D445" s="1"/>
      <c r="E445" s="28"/>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row>
    <row r="446" spans="1:31">
      <c r="A446" s="1"/>
      <c r="D446" s="1"/>
      <c r="E446" s="28"/>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row>
    <row r="447" spans="1:31">
      <c r="A447" s="1"/>
      <c r="D447" s="1"/>
      <c r="E447" s="28"/>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row>
    <row r="448" spans="1:31">
      <c r="A448" s="47"/>
      <c r="D448" s="5"/>
      <c r="E448" s="28"/>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row>
    <row r="449" spans="1:31">
      <c r="A449" s="47"/>
      <c r="D449" s="5"/>
      <c r="E449" s="28"/>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row>
    <row r="450" spans="1:31">
      <c r="A450" s="47"/>
      <c r="D450" s="5"/>
      <c r="E450" s="28"/>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row>
    <row r="451" spans="1:31">
      <c r="A451" s="47"/>
      <c r="D451" s="5"/>
      <c r="E451" s="28"/>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row>
    <row r="452" spans="1:31">
      <c r="A452" s="47"/>
      <c r="D452" s="5"/>
      <c r="E452" s="28"/>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row>
    <row r="453" spans="1:31">
      <c r="A453" s="47"/>
      <c r="D453" s="5"/>
      <c r="E453" s="28"/>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row>
    <row r="454" spans="1:31">
      <c r="A454" s="47"/>
      <c r="D454" s="5"/>
      <c r="E454" s="28"/>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row>
    <row r="455" spans="1:31">
      <c r="A455" s="47"/>
      <c r="D455" s="5"/>
      <c r="E455" s="28"/>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row>
    <row r="456" spans="1:31">
      <c r="A456" s="47"/>
      <c r="D456" s="5"/>
      <c r="E456" s="28"/>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row>
    <row r="457" spans="1:31">
      <c r="A457" s="47"/>
      <c r="D457" s="5"/>
      <c r="E457" s="28"/>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row>
    <row r="458" spans="1:31">
      <c r="A458" s="47"/>
      <c r="D458" s="5"/>
      <c r="E458" s="28"/>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row>
    <row r="459" spans="1:31">
      <c r="A459" s="47"/>
      <c r="D459" s="5"/>
      <c r="E459" s="28"/>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row>
    <row r="460" spans="1:31">
      <c r="A460" s="47"/>
      <c r="D460" s="5"/>
      <c r="E460" s="28"/>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row>
    <row r="461" spans="1:31">
      <c r="A461" s="47"/>
      <c r="D461" s="5"/>
      <c r="E461" s="28"/>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row>
    <row r="462" spans="1:31">
      <c r="A462" s="47"/>
      <c r="D462" s="5"/>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row>
    <row r="463" spans="1:31">
      <c r="A463" s="47"/>
      <c r="D463" s="5"/>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row>
    <row r="464" spans="1:31">
      <c r="A464" s="47"/>
      <c r="D464" s="5"/>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row>
    <row r="465" spans="1:31">
      <c r="A465" s="47"/>
      <c r="D465" s="5"/>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row>
  </sheetData>
  <mergeCells count="2">
    <mergeCell ref="E1:R1"/>
    <mergeCell ref="D236:J236"/>
  </mergeCells>
  <pageMargins left="0" right="0" top="0.2" bottom="0.35" header="0.2" footer="0.2"/>
  <pageSetup paperSize="5" scale="45" fitToWidth="0" orientation="landscape" r:id="rId1"/>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ROPS 22-23B Lead Sheet ATE</vt:lpstr>
      <vt:lpstr>'ROPS 22-23B Lead Sheet ATE'!Print_Area</vt:lpstr>
      <vt:lpstr>'ROPS 22-23B Lead Sheet 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 S. Orth</dc:creator>
  <cp:lastModifiedBy>Schwenk, Ashley</cp:lastModifiedBy>
  <cp:lastPrinted>2022-12-28T19:27:54Z</cp:lastPrinted>
  <dcterms:created xsi:type="dcterms:W3CDTF">2012-06-02T00:09:38Z</dcterms:created>
  <dcterms:modified xsi:type="dcterms:W3CDTF">2023-01-04T18:24:52Z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